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e Planeación\Dropbox\PLANEACIÓN\MAPA DE RIESGO Y ANTICORRUPCIÓN Y PLAN DE MEJORAMIENTO\PAAC 2023\"/>
    </mc:Choice>
  </mc:AlternateContent>
  <bookViews>
    <workbookView xWindow="-120" yWindow="-120" windowWidth="15480" windowHeight="7485" tabRatio="902" activeTab="1"/>
  </bookViews>
  <sheets>
    <sheet name="Hoja2" sheetId="4" r:id="rId1"/>
    <sheet name="Mapa Riesgo Institucional" sheetId="2" r:id="rId2"/>
    <sheet name="Oportunidades Institucional" sheetId="5" r:id="rId3"/>
    <sheet name="Hoja1" sheetId="6" r:id="rId4"/>
    <sheet name="Hoja3" sheetId="7" r:id="rId5"/>
  </sheets>
  <externalReferences>
    <externalReference r:id="rId6"/>
    <externalReference r:id="rId7"/>
    <externalReference r:id="rId8"/>
    <externalReference r:id="rId9"/>
    <externalReference r:id="rId10"/>
  </externalReferences>
  <definedNames>
    <definedName name="_xlnm.Print_Area" localSheetId="1">'Mapa Riesgo Institucional'!$A$1:$U$131</definedName>
    <definedName name="_xlnm.Print_Area" localSheetId="2">'Oportunidades Institucional'!$A$1:$K$17</definedName>
  </definedNames>
  <calcPr calcId="152511"/>
</workbook>
</file>

<file path=xl/calcChain.xml><?xml version="1.0" encoding="utf-8"?>
<calcChain xmlns="http://schemas.openxmlformats.org/spreadsheetml/2006/main">
  <c r="K68" i="2" l="1"/>
  <c r="O68" i="2"/>
  <c r="O105" i="2" l="1"/>
  <c r="O102" i="2"/>
  <c r="K105" i="2"/>
  <c r="K102" i="2"/>
  <c r="G102" i="2"/>
  <c r="G105" i="2"/>
  <c r="G104" i="2"/>
  <c r="G103" i="2"/>
  <c r="E105" i="2"/>
  <c r="E102" i="2"/>
  <c r="R121" i="2" l="1"/>
  <c r="R118" i="2"/>
  <c r="R120" i="2"/>
  <c r="O121" i="2"/>
  <c r="O118" i="2"/>
  <c r="K121" i="2"/>
  <c r="K118" i="2"/>
  <c r="E124" i="2"/>
  <c r="O124" i="2"/>
  <c r="J124" i="2"/>
  <c r="I124" i="2"/>
  <c r="K124" i="2" s="1"/>
  <c r="O111" i="2" l="1"/>
  <c r="O110" i="2"/>
  <c r="K111" i="2"/>
  <c r="K110" i="2"/>
  <c r="O108" i="2" l="1"/>
  <c r="K108" i="2" l="1"/>
  <c r="O109" i="2" l="1"/>
  <c r="O100" i="2"/>
  <c r="K101" i="2"/>
  <c r="K100" i="2"/>
  <c r="O57" i="2" l="1"/>
  <c r="O55" i="2"/>
  <c r="O52" i="2"/>
  <c r="O107" i="2" l="1"/>
  <c r="K109" i="2" l="1"/>
  <c r="O15" i="2" l="1"/>
  <c r="K15" i="2"/>
  <c r="O30" i="2"/>
  <c r="K30" i="2"/>
  <c r="O95" i="2"/>
  <c r="K95" i="2"/>
  <c r="O101" i="2"/>
  <c r="O61" i="2"/>
  <c r="K61" i="2"/>
  <c r="K107" i="2"/>
  <c r="O22" i="2"/>
  <c r="K22" i="2"/>
  <c r="O97" i="2"/>
  <c r="O96" i="2"/>
  <c r="O112" i="2"/>
  <c r="K112" i="2"/>
  <c r="O98" i="2"/>
  <c r="K98" i="2"/>
  <c r="O78" i="2"/>
  <c r="K78" i="2"/>
  <c r="O77" i="2"/>
  <c r="K77" i="2"/>
  <c r="O72" i="2"/>
  <c r="K72" i="2"/>
  <c r="O60" i="2"/>
  <c r="O59" i="2"/>
  <c r="K60" i="2"/>
  <c r="K59" i="2"/>
  <c r="O50" i="2"/>
  <c r="K50" i="2"/>
  <c r="O49" i="2"/>
  <c r="K49" i="2"/>
  <c r="O44" i="2"/>
  <c r="K44" i="2"/>
  <c r="O37" i="2"/>
  <c r="K37" i="2"/>
  <c r="O34" i="2"/>
  <c r="K34" i="2"/>
  <c r="O43" i="2"/>
  <c r="K43" i="2"/>
  <c r="O31" i="2"/>
  <c r="K31" i="2"/>
  <c r="O27" i="2"/>
  <c r="K27" i="2"/>
  <c r="O24" i="2"/>
  <c r="K24" i="2"/>
  <c r="O23" i="2"/>
  <c r="K23" i="2"/>
  <c r="O82" i="2"/>
  <c r="K82" i="2"/>
  <c r="K57" i="2"/>
  <c r="O46" i="2"/>
  <c r="K55" i="2"/>
  <c r="K52" i="2"/>
  <c r="K46" i="2"/>
  <c r="K40" i="2"/>
  <c r="O40" i="2"/>
  <c r="K58" i="2"/>
  <c r="O58" i="2"/>
  <c r="K6" i="5"/>
  <c r="K6" i="2"/>
  <c r="O6" i="2"/>
  <c r="K9" i="2"/>
  <c r="O9" i="2"/>
  <c r="K10" i="2"/>
  <c r="O10" i="2"/>
  <c r="K12" i="2"/>
  <c r="O12" i="2"/>
  <c r="K97" i="2"/>
  <c r="K96" i="2"/>
  <c r="O38" i="2"/>
  <c r="K38" i="2"/>
  <c r="O113" i="2"/>
  <c r="O106" i="2"/>
  <c r="O99" i="2"/>
  <c r="O94" i="2"/>
  <c r="O93" i="2"/>
  <c r="O92" i="2"/>
  <c r="O91" i="2"/>
  <c r="O89" i="2"/>
  <c r="O87" i="2"/>
  <c r="O85" i="2"/>
  <c r="K89" i="2"/>
  <c r="K87" i="2"/>
  <c r="O83" i="2"/>
  <c r="O80" i="2"/>
  <c r="O79" i="2"/>
  <c r="O73" i="2"/>
  <c r="O63" i="2"/>
  <c r="O17" i="2"/>
  <c r="O28" i="2"/>
  <c r="K28" i="2"/>
  <c r="O19" i="2"/>
  <c r="K19" i="2"/>
  <c r="K17" i="2"/>
  <c r="O16" i="2"/>
  <c r="K16" i="2"/>
  <c r="K106" i="2"/>
  <c r="K85" i="2"/>
  <c r="K94" i="2"/>
  <c r="K113" i="2"/>
  <c r="K99" i="2"/>
  <c r="K73" i="2"/>
  <c r="K93" i="2"/>
  <c r="K92" i="2"/>
  <c r="K91" i="2"/>
  <c r="K83" i="2"/>
  <c r="K80" i="2"/>
  <c r="K79" i="2"/>
  <c r="K63" i="2"/>
</calcChain>
</file>

<file path=xl/comments1.xml><?xml version="1.0" encoding="utf-8"?>
<comments xmlns="http://schemas.openxmlformats.org/spreadsheetml/2006/main">
  <authors>
    <author>PlaneacionAngela</author>
    <author>Jefe Planeación</author>
  </authors>
  <commentList>
    <comment ref="E12" authorId="0" shapeId="0">
      <text>
        <r>
          <rPr>
            <b/>
            <sz val="9"/>
            <color indexed="81"/>
            <rFont val="Tahoma"/>
            <family val="2"/>
          </rPr>
          <t>PlaneacionAngela:</t>
        </r>
        <r>
          <rPr>
            <sz val="9"/>
            <color indexed="81"/>
            <rFont val="Tahoma"/>
            <family val="2"/>
          </rPr>
          <t xml:space="preserve">
Comunicaciones</t>
        </r>
      </text>
    </comment>
    <comment ref="E19" authorId="1" shapeId="0">
      <text>
        <r>
          <rPr>
            <b/>
            <sz val="9"/>
            <color indexed="81"/>
            <rFont val="Tahoma"/>
            <family val="2"/>
          </rPr>
          <t>Jefe Planeación:</t>
        </r>
        <r>
          <rPr>
            <sz val="9"/>
            <color indexed="81"/>
            <rFont val="Tahoma"/>
            <family val="2"/>
          </rPr>
          <t xml:space="preserve">
Secretaria general</t>
        </r>
      </text>
    </comment>
    <comment ref="E24" authorId="1" shapeId="0">
      <text>
        <r>
          <rPr>
            <b/>
            <sz val="9"/>
            <color indexed="81"/>
            <rFont val="Tahoma"/>
            <family val="2"/>
          </rPr>
          <t>Jefe Planeación:</t>
        </r>
        <r>
          <rPr>
            <sz val="9"/>
            <color indexed="81"/>
            <rFont val="Tahoma"/>
            <family val="2"/>
          </rPr>
          <t xml:space="preserve">
Gestión Jurídica</t>
        </r>
      </text>
    </comment>
    <comment ref="E113" authorId="1" shapeId="0">
      <text>
        <r>
          <rPr>
            <b/>
            <sz val="9"/>
            <color indexed="81"/>
            <rFont val="Tahoma"/>
            <family val="2"/>
          </rPr>
          <t>Jefe Planeación:</t>
        </r>
        <r>
          <rPr>
            <sz val="9"/>
            <color indexed="81"/>
            <rFont val="Tahoma"/>
            <family val="2"/>
          </rPr>
          <t xml:space="preserve">
Control interno</t>
        </r>
      </text>
    </comment>
  </commentList>
</comments>
</file>

<file path=xl/comments2.xml><?xml version="1.0" encoding="utf-8"?>
<comments xmlns="http://schemas.openxmlformats.org/spreadsheetml/2006/main">
  <authors>
    <author>PlaneacionAngela</author>
  </authors>
  <commentList>
    <comment ref="E7" authorId="0" shapeId="0">
      <text>
        <r>
          <rPr>
            <b/>
            <sz val="9"/>
            <color indexed="81"/>
            <rFont val="Tahoma"/>
            <family val="2"/>
          </rPr>
          <t>PlaneacionAngela:</t>
        </r>
        <r>
          <rPr>
            <sz val="9"/>
            <color indexed="81"/>
            <rFont val="Tahoma"/>
            <family val="2"/>
          </rPr>
          <t xml:space="preserve">
Comunicaciones</t>
        </r>
      </text>
    </comment>
  </commentList>
</comments>
</file>

<file path=xl/sharedStrings.xml><?xml version="1.0" encoding="utf-8"?>
<sst xmlns="http://schemas.openxmlformats.org/spreadsheetml/2006/main" count="1138" uniqueCount="725">
  <si>
    <t>Nombre del Riesgo</t>
  </si>
  <si>
    <t xml:space="preserve">Causas </t>
  </si>
  <si>
    <t xml:space="preserve">Consecuencias </t>
  </si>
  <si>
    <t>Control Existente</t>
  </si>
  <si>
    <t xml:space="preserve">Riesgo Residual </t>
  </si>
  <si>
    <t xml:space="preserve">Responsable de la acción </t>
  </si>
  <si>
    <t>Periodo Seguimiento</t>
  </si>
  <si>
    <t>Probabilidad</t>
  </si>
  <si>
    <t>Impacto</t>
  </si>
  <si>
    <t xml:space="preserve">Nivel </t>
  </si>
  <si>
    <t xml:space="preserve">Proceso/
Subproceso </t>
  </si>
  <si>
    <t>Opción de manejo</t>
  </si>
  <si>
    <t>Improbable</t>
  </si>
  <si>
    <t>Posible</t>
  </si>
  <si>
    <t>Probable</t>
  </si>
  <si>
    <t>PROBABILIDAD</t>
  </si>
  <si>
    <t>NIVEL</t>
  </si>
  <si>
    <t>Casi Seguro</t>
  </si>
  <si>
    <t>Rara vez</t>
  </si>
  <si>
    <t>IMPACTO</t>
  </si>
  <si>
    <t>Pérdida del contacto con el Egresado</t>
  </si>
  <si>
    <t>Gestión Registro y Control</t>
  </si>
  <si>
    <t>Pérdida de memoria Institucional</t>
  </si>
  <si>
    <t>Baja recuperacion de cartera</t>
  </si>
  <si>
    <t>Irregularidades en la ejecucion del presupuesto</t>
  </si>
  <si>
    <t xml:space="preserve">Fallas  en las Instalaciones  electricas,  gas, aire y agua  </t>
  </si>
  <si>
    <t>Contaminacion ambiental</t>
  </si>
  <si>
    <t>Pérdidad del acervo bibliográfico</t>
  </si>
  <si>
    <t>Gestión Investigación</t>
  </si>
  <si>
    <t>Perdida de bienes Muebles</t>
  </si>
  <si>
    <t xml:space="preserve">Que no existan los perfiles y competencias especificas para la vinculacion del personal </t>
  </si>
  <si>
    <t>Los Derechos de Peticion, Tutelas y demandas no se respondan oportunamente</t>
  </si>
  <si>
    <t>Falta software integrado, no entrega de la informacion por parte de las otras dependecias.</t>
  </si>
  <si>
    <t>A los residuos producidos en el laboratorio no se les da el tratamiento adecuado</t>
  </si>
  <si>
    <t>Disminucion en la inversion de los conceptos establecidos por la norma.</t>
  </si>
  <si>
    <t xml:space="preserve">No prestación del servicio </t>
  </si>
  <si>
    <t>Detrimentro al patrimonio institucional</t>
  </si>
  <si>
    <t>Gestionar la dotación de mecanismos de protección de la maquinaría</t>
  </si>
  <si>
    <t>Verificar  mensualmente se adelanten las gestiones de cobro persuasivo o coactivo según corresponda.</t>
  </si>
  <si>
    <t>Verificar por parte del Jefe de Presupuesto que los actos administrativos de modificación del presupuesto estan suscritos por el Representante Legal o el órgano competente para ello</t>
  </si>
  <si>
    <t>Verificacion del inventario de la Institucion</t>
  </si>
  <si>
    <t>1.- Accidentes laborales 2.-Alteraciòn de resultados de análisis y prácticas en los aboratorios 3.-Hallazgos en auditorias interna o externas. 4. Suspensión de los servicios.</t>
  </si>
  <si>
    <t>1, Contaminación ambiental y saitaria 2.- Sanciones</t>
  </si>
  <si>
    <t>Falta de planificación para el registro, consolidación y confección de informes de los hechos económicos desarrollados por la institución</t>
  </si>
  <si>
    <t>Incumplimiento de la programación por desarrollo de otras  actividades necesarias institucionalmente</t>
  </si>
  <si>
    <t>Deficiencia de tipo tecnológico con el aplicativo</t>
  </si>
  <si>
    <t>Falla en los equipos de computo y dependencia de internet para el registro de la información
Fallas en el suministro del fluido eléctrico</t>
  </si>
  <si>
    <t>Inexactitud y extemporaneida en la presentación de informes.
Sanción a la entidad y/o representante legal y demas responsables del proceso.</t>
  </si>
  <si>
    <t>Desconfianza de agentes o usuarios externos
Incertidumbre en la razonabilidad de las cifras de los estados financieros.</t>
  </si>
  <si>
    <t>Error en información suministrada por el sistema. Retraso en la elaboración de registros</t>
  </si>
  <si>
    <t>Retraso de las actividades a realizar diariamente
Pérdida o error en la información procesada</t>
  </si>
  <si>
    <t>Vicerrector Administrativo y Financiero, Jefe Financiera, Contador</t>
  </si>
  <si>
    <t>Carencia de herramientras informaticas para efecto de ejecucion y control</t>
  </si>
  <si>
    <t>Incompentencia del funcionario encargado</t>
  </si>
  <si>
    <t>Poco autocontrol en la revision de los documentos numerico - legal.</t>
  </si>
  <si>
    <t>Baja liquidez de recursos financieros</t>
  </si>
  <si>
    <t>Demora en los procesos.</t>
  </si>
  <si>
    <t>Inaplicabilidad de la normatividad vigente.</t>
  </si>
  <si>
    <t>Reproceso en los pagos.</t>
  </si>
  <si>
    <t>Posibles demandas por no pagos
Clientes insatisfechos
Deterioro de la imagen institucional frente a la prestacion de servicios</t>
  </si>
  <si>
    <t>El seguimiento al recaudo de Estampilla pro Universitaria y demas rentas de la universidad no se realice</t>
  </si>
  <si>
    <t>Poca inversión.</t>
  </si>
  <si>
    <t>ZONAS DE RIESGOS DE PROCESOS</t>
  </si>
  <si>
    <t>Inadecuada evaluación,
seguimiento y/o reporte de las actividades de la OCI</t>
  </si>
  <si>
    <t>Falta de personal idoneo para efectuar las auditorias</t>
  </si>
  <si>
    <t>Desactualización normativa.</t>
  </si>
  <si>
    <t>Incumplimiento de los cronogramas establecidos en la normatividad.</t>
  </si>
  <si>
    <t>Deficiencia en la Planeación o Programación del Proceso Control Interno, Evaluación y Seguimiento de las actividades de la oficina.</t>
  </si>
  <si>
    <t>Se generan dificultades para la implementación de procesos de mejoramiento continuo. 
 No contar con elementos de evaluación sobre el estado de los procesos y procedimientos de la Institución.</t>
  </si>
  <si>
    <t xml:space="preserve">No generar información oportuna a los entes de control.
</t>
  </si>
  <si>
    <t>Incumplimiento legal referente a los informes que se deben presentaren las fechas establecidas</t>
  </si>
  <si>
    <t>No se identifiquen las debilidad, amenazas y riesgos que afecten el normal desempeño de los procesos institucionales. 
Requerimiento para  la UTCH por parte de las Entidades Públicas y de  Control, por incumplimiento.</t>
  </si>
  <si>
    <t>No generar información  pertinente para la toma de decisiones por parte de la alta  dirección.</t>
  </si>
  <si>
    <t xml:space="preserve">Políticas claras aplicadas
Seguimiento al plan estratégico y operativo
Matriz de cronograma
Informes de gestión
Monitoreo de riesgos
</t>
  </si>
  <si>
    <t>Mal uso y aplicación de la imagen institucional</t>
  </si>
  <si>
    <t>1.- Los protocolos  e instructivos  definidos por la oficina de comunicaciones no se tienen en cuenta para la presentación de eventos o documentos y piezas publicitarias</t>
  </si>
  <si>
    <t xml:space="preserve">Deterioro del material del Archivo fotográfico y filmico de la UTCH </t>
  </si>
  <si>
    <t>Jefe Financiera,  Cartera</t>
  </si>
  <si>
    <t xml:space="preserve">Manual de funciones sin los requisitos minimos para el desempeño de los cargos.                                                          Manual de Funciones desactualizado                                                                                                                           </t>
  </si>
  <si>
    <t>Perdida o daños de las historias laborales</t>
  </si>
  <si>
    <t xml:space="preserve">Perdida de evidencias o soportes de las hojas de vida.                                                                                                      Quejas y reclamos por parte de los afectados.                                                                      </t>
  </si>
  <si>
    <t>Adecuar Manual de Funciones, conforme a la estructura aprobada por el Consejo Superior de la Universidad</t>
  </si>
  <si>
    <t>Información insuficiente para los diferente informes</t>
  </si>
  <si>
    <t>No se existe la cultura de documentar las acciones.</t>
  </si>
  <si>
    <t>Sanciones a la Institución</t>
  </si>
  <si>
    <t>No cumplir con la ejecución del plan de mejoramiento del MEN</t>
  </si>
  <si>
    <t>Trimestral</t>
  </si>
  <si>
    <t>Anual</t>
  </si>
  <si>
    <t>Mensual</t>
  </si>
  <si>
    <t>Conciliaciones sin el lleno de los requisitos legales.</t>
  </si>
  <si>
    <t>Gestión Directiva y Desarrollo Organizacional</t>
  </si>
  <si>
    <t>Gestión Financiera, Bienes y Servicios e infraestructura</t>
  </si>
  <si>
    <t>Gestión Apoyo Académico</t>
  </si>
  <si>
    <t>Gestión  Informática</t>
  </si>
  <si>
    <t>Gestión Curricular y Académica</t>
  </si>
  <si>
    <t>Gestión de Talento humano y del Conocimiento</t>
  </si>
  <si>
    <t>Documentación soporte incompleta</t>
  </si>
  <si>
    <t xml:space="preserve">1. Detrimento patrimonial
2. Falta disciplinaria                                                       </t>
  </si>
  <si>
    <t>1.-Verificar que las solicitudes contengan los documentos requeridos.</t>
  </si>
  <si>
    <t>Bimensual</t>
  </si>
  <si>
    <t xml:space="preserve">Programación de cronograma de confección de informes financieros.
Hacer seguimiento al cronograma de informes.
Realizar conciliaciones periodicas entre las diferentes dependencias que aportan al sistema. 
Verificar mensualmente la alimentacion de GESTASOFT.  </t>
  </si>
  <si>
    <t>1. Falta de elementos de seguridad que permita la detección oportuna de la pérdida del material bibliográfico.</t>
  </si>
  <si>
    <t>Coordinadores de laboratorio</t>
  </si>
  <si>
    <t>Coordinador Biblioteca</t>
  </si>
  <si>
    <t>Semestral</t>
  </si>
  <si>
    <t>EVALUACIÓN Y MEJORAMIENTO INTEGRAL DE LA GESTIÓN</t>
  </si>
  <si>
    <t>Desarrollo de actividades que no se encuentran formalmente definidas.
Afectación del ambiente laboral.
Retraso en el cumplimiento de labores</t>
  </si>
  <si>
    <t>Espacio físico inadecuado para salvaguardar las historias laborales.                                                                            No se cuenta con una persona responsable de la administración de las historias laborales.</t>
  </si>
  <si>
    <t>Procedimiento para archivar y actualizar las historias laborales .  Control a los prestamos si los hubiere                                                 Acceso restringido a las Historias Laborales.  Solamente personal autorizado.</t>
  </si>
  <si>
    <t>Jefe Oficina Talento Humano y Servicios Administrativos</t>
  </si>
  <si>
    <t>Jefe Oficina Talento Humano y Servicios Administrativos y Tecnico Administrativo encargado de la aActualización de las Hojas de Vida</t>
  </si>
  <si>
    <t>Internacionalización</t>
  </si>
  <si>
    <t>Gestión Extensión y Proyección Social</t>
  </si>
  <si>
    <t xml:space="preserve">Falta de conocimiento del procedimiento de movilidad.
Falta de compromiso institucional
</t>
  </si>
  <si>
    <t xml:space="preserve">No  se logran los  objetivos propuestos.
Estancamiento de la gestión institucional 
.
</t>
  </si>
  <si>
    <t>Vicerrector de Investigación</t>
  </si>
  <si>
    <t>mensual</t>
  </si>
  <si>
    <t>Jefe de Control interno</t>
  </si>
  <si>
    <t>Escasez de recursos humano para realizar las actividades  de migracion de las historias academicas</t>
  </si>
  <si>
    <t>Retrasos en la migración al sistema de las historias académicas de egresados.</t>
  </si>
  <si>
    <t>Gestionar incremento del recurso humano dedicado a la migración de las historias académicas.</t>
  </si>
  <si>
    <t>Martha Luna</t>
  </si>
  <si>
    <t>1.-Desorden visual,
2.- Universidad invisibilizada.</t>
  </si>
  <si>
    <t>1. Mal manejo de los bienes en los puestos de trabajo</t>
  </si>
  <si>
    <t>Trimstral</t>
  </si>
  <si>
    <t>Jefe de Almacén</t>
  </si>
  <si>
    <t xml:space="preserve">Trimestral </t>
  </si>
  <si>
    <r>
      <t xml:space="preserve">Mejorar la eficiencia en los procesos administrativos, académicos y de apoyo, bajo un enfoque de </t>
    </r>
    <r>
      <rPr>
        <b/>
        <u/>
        <sz val="10"/>
        <color indexed="8"/>
        <rFont val="Calibri"/>
        <family val="2"/>
      </rPr>
      <t>oportunidad</t>
    </r>
    <r>
      <rPr>
        <sz val="10"/>
        <color indexed="8"/>
        <rFont val="Calibri"/>
        <family val="2"/>
      </rPr>
      <t xml:space="preserve">, </t>
    </r>
    <r>
      <rPr>
        <b/>
        <u/>
        <sz val="10"/>
        <color indexed="8"/>
        <rFont val="Calibri"/>
        <family val="2"/>
      </rPr>
      <t>cumplimiento</t>
    </r>
    <r>
      <rPr>
        <sz val="10"/>
        <color indexed="8"/>
        <rFont val="Calibri"/>
        <family val="2"/>
      </rPr>
      <t>, liderazgo y compromiso de las personas, a través de la normalización y estandarización de actividades claves en los mismos.</t>
    </r>
  </si>
  <si>
    <r>
      <t xml:space="preserve">Mejorar las </t>
    </r>
    <r>
      <rPr>
        <b/>
        <u/>
        <sz val="10"/>
        <color indexed="8"/>
        <rFont val="Calibri"/>
        <family val="2"/>
      </rPr>
      <t>competencias profesionales de nuestros estudiantes y egresados</t>
    </r>
    <r>
      <rPr>
        <sz val="10"/>
        <color indexed="8"/>
        <rFont val="Calibri"/>
        <family val="2"/>
      </rPr>
      <t>, mediante el fortalecimiento de los programas de pregrado, posgrado y educación continua bajo un enfoque de modernidad y vanguardismo.</t>
    </r>
  </si>
  <si>
    <r>
      <t xml:space="preserve">Aumentar la </t>
    </r>
    <r>
      <rPr>
        <b/>
        <u/>
        <sz val="10"/>
        <color indexed="8"/>
        <rFont val="Calibri"/>
        <family val="2"/>
      </rPr>
      <t>satisfacción</t>
    </r>
    <r>
      <rPr>
        <sz val="10"/>
        <color indexed="8"/>
        <rFont val="Calibri"/>
        <family val="2"/>
      </rPr>
      <t xml:space="preserve"> de estudiantes, empresarios y de la comunidad en general mediante la prestación de servicios con calidad y un portafolio cada vez más atractivo.</t>
    </r>
  </si>
  <si>
    <r>
      <t>Mejorar las c</t>
    </r>
    <r>
      <rPr>
        <b/>
        <u/>
        <sz val="10"/>
        <color indexed="9"/>
        <rFont val="Calibri"/>
        <family val="2"/>
      </rPr>
      <t>ompetencias  del  personal</t>
    </r>
    <r>
      <rPr>
        <sz val="10"/>
        <color indexed="9"/>
        <rFont val="Calibri"/>
        <family val="2"/>
      </rPr>
      <t xml:space="preserve"> de la institución en terminos de educación, formación y habilidades mediante la ejecución de planes de desarrollo individuales(PDI).</t>
    </r>
  </si>
  <si>
    <r>
      <t xml:space="preserve">Incrementar los </t>
    </r>
    <r>
      <rPr>
        <b/>
        <u/>
        <sz val="10"/>
        <color indexed="8"/>
        <rFont val="Calibri"/>
        <family val="2"/>
      </rPr>
      <t>servicios y la presencia institucional a nivel local, regional, nacional e internacional</t>
    </r>
    <r>
      <rPr>
        <sz val="10"/>
        <color indexed="8"/>
        <rFont val="Calibri"/>
        <family val="2"/>
      </rPr>
      <t>, mediante la estructuración de un plan de mercadeo agresivo, la renovación de la marca, un portafolio amplio y competitivo (incluye educación continua), a partir de las fortalezas insitucionales y las herramientas tecnológicas que permitan eliminar fronteras.</t>
    </r>
  </si>
  <si>
    <r>
      <t xml:space="preserve">Incrementar los </t>
    </r>
    <r>
      <rPr>
        <b/>
        <u/>
        <sz val="10"/>
        <rFont val="Calibri"/>
        <family val="2"/>
      </rPr>
      <t>ingresos</t>
    </r>
    <r>
      <rPr>
        <sz val="10"/>
        <rFont val="Calibri"/>
        <family val="2"/>
      </rPr>
      <t xml:space="preserve"> generados producto de la investigación, convenios y servicios para el sector productivo, mediante la proyección de oportunidades estratégicas derivadas de las prioridades de la alta dirección.</t>
    </r>
  </si>
  <si>
    <r>
      <t xml:space="preserve">Aumentar el </t>
    </r>
    <r>
      <rPr>
        <b/>
        <u/>
        <sz val="10"/>
        <color indexed="8"/>
        <rFont val="Calibri"/>
        <family val="2"/>
      </rPr>
      <t>reconocimiento</t>
    </r>
    <r>
      <rPr>
        <sz val="10"/>
        <color indexed="8"/>
        <rFont val="Calibri"/>
        <family val="2"/>
      </rPr>
      <t xml:space="preserve"> de la Universidad, mediante el desarrollo eficaz de la implementación de la acreditación institucional.</t>
    </r>
  </si>
  <si>
    <t>EO 1</t>
  </si>
  <si>
    <t>EO2</t>
  </si>
  <si>
    <t>EO3</t>
  </si>
  <si>
    <t>EO7</t>
  </si>
  <si>
    <t>EO4</t>
  </si>
  <si>
    <t>EO5</t>
  </si>
  <si>
    <r>
      <t xml:space="preserve">Adquirir, implementar y mantener la infraestructura física, tecnológica y de comunicaciones por medio de la </t>
    </r>
    <r>
      <rPr>
        <b/>
        <u/>
        <sz val="10"/>
        <color indexed="9"/>
        <rFont val="Calibri"/>
        <family val="2"/>
      </rPr>
      <t>asignación de los recursos</t>
    </r>
    <r>
      <rPr>
        <sz val="10"/>
        <color indexed="9"/>
        <rFont val="Calibri"/>
        <family val="2"/>
      </rPr>
      <t xml:space="preserve">, responsabilidades, el mantenimiento y </t>
    </r>
    <r>
      <rPr>
        <b/>
        <u/>
        <sz val="10"/>
        <color indexed="9"/>
        <rFont val="Calibri"/>
        <family val="2"/>
      </rPr>
      <t>planes de contingencia</t>
    </r>
    <r>
      <rPr>
        <sz val="10"/>
        <color indexed="9"/>
        <rFont val="Calibri"/>
        <family val="2"/>
      </rPr>
      <t xml:space="preserve"> pertinentes para contrarrestar la materialización de </t>
    </r>
    <r>
      <rPr>
        <b/>
        <u/>
        <sz val="10"/>
        <color indexed="9"/>
        <rFont val="Calibri"/>
        <family val="2"/>
      </rPr>
      <t>intrusiones informáticas</t>
    </r>
    <r>
      <rPr>
        <sz val="10"/>
        <color indexed="9"/>
        <rFont val="Calibri"/>
        <family val="2"/>
      </rPr>
      <t xml:space="preserve"> (ataques informáticos) y el control del </t>
    </r>
    <r>
      <rPr>
        <b/>
        <u/>
        <sz val="10"/>
        <color indexed="9"/>
        <rFont val="Calibri"/>
        <family val="2"/>
      </rPr>
      <t>impacto que generan los factores climaticos</t>
    </r>
    <r>
      <rPr>
        <sz val="10"/>
        <color indexed="9"/>
        <rFont val="Calibri"/>
        <family val="2"/>
      </rPr>
      <t xml:space="preserve"> que afectan la calidad del servicio educativo.</t>
    </r>
  </si>
  <si>
    <t>EO6</t>
  </si>
  <si>
    <t>EO1</t>
  </si>
  <si>
    <t>OBJETIVO ESTRATÉGICO</t>
  </si>
  <si>
    <t>Objetivo</t>
  </si>
  <si>
    <t>Pérdida de la información de los estudiantes que se encuentra en físico.</t>
  </si>
  <si>
    <t xml:space="preserve">No se cuenta con una plataforma para la digitalización de la información dele estudiante. </t>
  </si>
  <si>
    <t>Clasificación del Riesgo</t>
  </si>
  <si>
    <t>Cumplimiento</t>
  </si>
  <si>
    <t>Estratégicos</t>
  </si>
  <si>
    <t>Corrupción</t>
  </si>
  <si>
    <t>Información</t>
  </si>
  <si>
    <t>Financieros</t>
  </si>
  <si>
    <t>Tecnológico</t>
  </si>
  <si>
    <t>Comunicación interna</t>
  </si>
  <si>
    <t>Fuera de operación de los servicios de Información</t>
  </si>
  <si>
    <t>Recibimiento de dadivas por modificación, de las historias académicas.</t>
  </si>
  <si>
    <t>Desmotivación y falta de incentivo con el funcionario.</t>
  </si>
  <si>
    <t>Pérdida de credibilidad en la entidad Apertura de procesos administrativos y disciplinarios a servidores públicos involucrados</t>
  </si>
  <si>
    <t>Inadecuada aplicación de la normatividad vigente, manual de contratación y procedimientos asociados.</t>
  </si>
  <si>
    <t xml:space="preserve"> Sanciones disciplinarias, fiscales y/o penales.
 Detrimento patrimonial.</t>
  </si>
  <si>
    <t>Direccionamiento de vinculación en favor de un tercero.</t>
  </si>
  <si>
    <t>Soborno por ocultar una denuncia, queja de un hecho buscando el beneficio de un tercero.</t>
  </si>
  <si>
    <t>Desconocimiento del manual de ética, y manual de funciones.</t>
  </si>
  <si>
    <t>Sanciones de acuerdo como lo ordena la normatividad y perdida de credibilidad de la universidad</t>
  </si>
  <si>
    <t>Falta de seguimiento a las normas</t>
  </si>
  <si>
    <t>Reducción de la calidad del programa y la mala imagen para el programa.</t>
  </si>
  <si>
    <t>Realizar un trabajo de concientización con las personas que están a cargo de reportar notas sobre la gravedad de modificar las notas parciales o finales de un estudiante. Además, la coordinación podría verificar los reportes de seguimiento con el fin de identificar irregularidades.</t>
  </si>
  <si>
    <t>Divulgación  permanente del código de ética.</t>
  </si>
  <si>
    <t>Influencia de Terceros para vinculación en la Universidad.</t>
  </si>
  <si>
    <t>Demandas a la Universidad.
Pérdida de imagen.</t>
  </si>
  <si>
    <t>Campaña de sensibilización  al personal de atención al usuario sobre el comportamiento ético y sus implicaciones; mantener formatos y registros actualizados</t>
  </si>
  <si>
    <t>Concientizar a los empleados administrativos  de la importancia de cumplir las normas</t>
  </si>
  <si>
    <t>Sanciones a la institución por el no reporte de información.</t>
  </si>
  <si>
    <t>Validar información como títulos académicos, certificados de experiencia y producción académica que resulte ser falsa</t>
  </si>
  <si>
    <t>No existen mecanismos de control suficientes para determinar la validez de los documentos aportados</t>
  </si>
  <si>
    <t>Generación de  procesos disciplinarios, detrimento patrimonial, beneficios indebidos y perdida de credibilidad.</t>
  </si>
  <si>
    <t xml:space="preserve">Verificación de la documentación antes de la contratación de las personas.  </t>
  </si>
  <si>
    <t>Falta se seguimiento a los recursos entregados</t>
  </si>
  <si>
    <t>Genera sanciones y afectación de la reputación institucional.</t>
  </si>
  <si>
    <t>Realizar seguimiento a los procesos y capacitar a los servidores en legalización de anticipos</t>
  </si>
  <si>
    <t>Emitir resolución, dictamen o concepto manifiestamente contrario a la ley, favoreciendo un interés particular con recursos públicos</t>
  </si>
  <si>
    <t>Error directo o indirecto en la valoración fáctica y jurídica del caso concreto</t>
  </si>
  <si>
    <t xml:space="preserve">Sanciones penales, disciplinarias o fiscales. </t>
  </si>
  <si>
    <t>Discusiones  sobre el sentido de los conceptos en el grupo primario de la Unidad de Asesoría Jurídica.</t>
  </si>
  <si>
    <t>1 - BAJO</t>
  </si>
  <si>
    <t>2 - BAJO</t>
  </si>
  <si>
    <t>3 - BAJO</t>
  </si>
  <si>
    <t>4 - BAJO</t>
  </si>
  <si>
    <t>4 - MODERADO</t>
  </si>
  <si>
    <t>5 - ALTO</t>
  </si>
  <si>
    <t>6 - MODERADO</t>
  </si>
  <si>
    <t>8 - ALTO</t>
  </si>
  <si>
    <t>10 - ALTO</t>
  </si>
  <si>
    <t>3 - MODERADO</t>
  </si>
  <si>
    <t>9 - ALTO</t>
  </si>
  <si>
    <t>12 - ALTO</t>
  </si>
  <si>
    <t>15 - EXTREMO</t>
  </si>
  <si>
    <t>12 - EXTREMO</t>
  </si>
  <si>
    <t>16 - EXTREMO</t>
  </si>
  <si>
    <t>20 - EXTREMO</t>
  </si>
  <si>
    <t>4 - ALTO</t>
  </si>
  <si>
    <t>10 - EXTREMO</t>
  </si>
  <si>
    <t>25- EXTREMO</t>
  </si>
  <si>
    <t>ZONAS DE RIESGOS DE CORRUPCIÓN</t>
  </si>
  <si>
    <t>60 - EXTREMO</t>
  </si>
  <si>
    <t>80 - EXTREMO</t>
  </si>
  <si>
    <t>100 - EXTREMO</t>
  </si>
  <si>
    <t>Revisión de toda la publicidad externa que contenga la imagen de la institución.</t>
  </si>
  <si>
    <t xml:space="preserve">1.- Digitalizar una base de datos de todos los derechos de peticion, demanda y tutelas recepcionados en la dependencia y verificar la fecha de recibido y respuesta  de los de los mismos </t>
  </si>
  <si>
    <t xml:space="preserve">El seguimiento al POA Institucional de la vigencia no se cumpla </t>
  </si>
  <si>
    <t>1.- Promover la cultura de entrega oportuna de información documentada en los procesos, a través de comunicaciones permanente a los diferntes procesos de la Institución.</t>
  </si>
  <si>
    <t>3.- Consolidación de los avances producto del seguimiento y emisión de Informe para la alta dirección informando del estado de los avance para la toma de decisiones.</t>
  </si>
  <si>
    <t>1.- Comunicación permanente con los diferentes procesos sobre el cumplimiento de las acciones del POA.</t>
  </si>
  <si>
    <t xml:space="preserve">Falta de voluntad de la institución en el mejoramiento continuo.
</t>
  </si>
  <si>
    <t>Carencia de compromiso de los líderes de procesos de la institución con el mejoramiento continuo.</t>
  </si>
  <si>
    <t xml:space="preserve">Sanciones a la Institución.
Investigaciones disciplinarias por parte de los entes de control.
</t>
  </si>
  <si>
    <t>Intervención por parte del MEN.</t>
  </si>
  <si>
    <t>No se cuenta con un software de planeación estratégica que permita realizar el seguimiento del POA de una manera eficiente.</t>
  </si>
  <si>
    <t xml:space="preserve">Insuficiencia en la entrega de la información.
</t>
  </si>
  <si>
    <t>Carencia del cronograma de seguimiento.</t>
  </si>
  <si>
    <t xml:space="preserve">1.- Seguimiento mensual para verificación del cumplimiento de las actividades del Plan de mejoramiento.
</t>
  </si>
  <si>
    <t>2.- Revisión de la eficiencia de los líderes de procesos con los hallazgos del MEN.</t>
  </si>
  <si>
    <t xml:space="preserve">Manipulacion inadecuada de la información . 
</t>
  </si>
  <si>
    <t>Normograma Desactualizado.</t>
  </si>
  <si>
    <t xml:space="preserve">Descuido en la organización y/o tratamiento de la información.
</t>
  </si>
  <si>
    <t>Mala imagen institucional. 
Reproceso y perdidas económicas.</t>
  </si>
  <si>
    <t xml:space="preserve">Los procedimientos establecidos no se cumplen conforme al SGC            </t>
  </si>
  <si>
    <t xml:space="preserve">Descuido y Manejo inadecuado de la documentacion
</t>
  </si>
  <si>
    <t>Inconvenientes en la notificacion.</t>
  </si>
  <si>
    <t xml:space="preserve">Extemporaneidad en respuestas de derechos de petición.
Acciones de tutela en contra de la Universidad.
Desacatos.
Incurrir en faltas disciplinarias.  </t>
  </si>
  <si>
    <t>2.- Verificar en la oficina de Correspondencia la entrega o notificación oportuna correspondiente</t>
  </si>
  <si>
    <t>Falta de organización en el archivo de la Oficina Jurídica</t>
  </si>
  <si>
    <t>3.- Inventario de la documentación que reposa en la oficina y de la que fue entregada al archivo central de la institución.</t>
  </si>
  <si>
    <t xml:space="preserve">
2.- Públicación del Cronograma de Seguimento trimestral.
</t>
  </si>
  <si>
    <t>Sanciones Institucionales</t>
  </si>
  <si>
    <t>Incumplimiento de los objetivos estratégicos, misión y visión de la  institución.</t>
  </si>
  <si>
    <t xml:space="preserve">Perdida de la memoria y de la informacion del proceso.
Mala imagen institucional. 
</t>
  </si>
  <si>
    <t>Sanciones disciplinarias, penales y fiscales.
Acciones judiciales en contra de la universidad.</t>
  </si>
  <si>
    <t>Evitar el riesgo</t>
  </si>
  <si>
    <t>Reducir el riesgo</t>
  </si>
  <si>
    <t>Compartir el riesgo</t>
  </si>
  <si>
    <t>Aceptar el riesgo</t>
  </si>
  <si>
    <t>Carencia de personal para la actualización de la base de datos</t>
  </si>
  <si>
    <t>Inclumplimiento con el objetivo del proceso.</t>
  </si>
  <si>
    <t>Base de datos desactualizada</t>
  </si>
  <si>
    <t xml:space="preserve">Fallas en la plataforma de egresados </t>
  </si>
  <si>
    <t>pérdida del acceso a la información.</t>
  </si>
  <si>
    <t>Ingreso de personal para la actualización de la base de datos</t>
  </si>
  <si>
    <t>Procedimiento para la realización del cronograma de seguimiento y cumplimiento del cronograma.</t>
  </si>
  <si>
    <t>Copias de seguridad de la información.</t>
  </si>
  <si>
    <t>Coordinador de Oficina de egresados</t>
  </si>
  <si>
    <t>Falta de mantenimiento preventivo de los equipos y maquinaria.</t>
  </si>
  <si>
    <t>La humedad que deterioran maquinaria, equipos e insumos.</t>
  </si>
  <si>
    <t xml:space="preserve">Carencia de equipos de aire acondicionados que regulen las altas temperaturas. </t>
  </si>
  <si>
    <t>Generación de cobro por servicios o actividades que son de carácter gratuito para los graduados y estudiantes, con el fin de obtener un beneficio particular</t>
  </si>
  <si>
    <t>Carencia de divulgación de los beneficios de la bolsa de empleo.</t>
  </si>
  <si>
    <t xml:space="preserve">Sanciones Disciplinarias o físcal al representrante legal de la Institución. </t>
  </si>
  <si>
    <t>Posibilidad de recibir dadivas a beneficio propio o de un tercero para la impresión de públicidad.</t>
  </si>
  <si>
    <t>Presiones indebidas</t>
  </si>
  <si>
    <t>Investigaciones penales,
disciplinarias y fiscales.</t>
  </si>
  <si>
    <t xml:space="preserve">Carencia de controles
en el procedimiento para la publicación. </t>
  </si>
  <si>
    <t>Enriquecimiento ilícito
de servidores públicos.</t>
  </si>
  <si>
    <t xml:space="preserve">Comité de gráficas Universitarias </t>
  </si>
  <si>
    <t>Manual de procedimiento para la prestación de servicios de gráficas universitarias</t>
  </si>
  <si>
    <t>Posibilidad de recibir dadivas a beneficio propio o de un tercero para la realización de una asesoría contable.</t>
  </si>
  <si>
    <t>Falta de Conocimiento de los usuarios del reglamento del consultorio y gratuidad del servicio de asesorías contables</t>
  </si>
  <si>
    <t>Invetigación disciplinaria y físcal, destitución del cargo, Deterioro de imagen de la institución.</t>
  </si>
  <si>
    <t>Socialización del reglamento interno con los funcionarios y usuarios.</t>
  </si>
  <si>
    <t xml:space="preserve">Vicerrectora De Extensión </t>
  </si>
  <si>
    <t>Coordinador de Gráficas Universitarias</t>
  </si>
  <si>
    <t>Coordinador del Consultorio Contable</t>
  </si>
  <si>
    <t>Jefe Oficina Jurídica</t>
  </si>
  <si>
    <t>Carencia de un banco de proponentes de constratistas</t>
  </si>
  <si>
    <t>Posibilidad de recibir o solicitar cualquier dádiva o beneficio a nombre propio o de terceros con el fin de celebrar un contrato.</t>
  </si>
  <si>
    <t>Insuficiencia presupuestal</t>
  </si>
  <si>
    <t>Ineficacia en el cumplimiento de las metas de la institución.</t>
  </si>
  <si>
    <t>Debilidades de los procedimientos y manuales de contratación</t>
  </si>
  <si>
    <t>Mala selección del contratista.
Falta disciplinaria.
Sanciones fiscales
Pérdida de imagen institucional</t>
  </si>
  <si>
    <t>Adendas que modifican las condiciones generales del proceso de contratación para favorecer a un
proponente.</t>
  </si>
  <si>
    <t>Gestionar la adquisición de un banco de proponentes.</t>
  </si>
  <si>
    <t>Revisar los manuales procedimientos de contratación</t>
  </si>
  <si>
    <t>realizar distribución aleatoria de los procesos y expedientes entre los funcionarios de la oficina</t>
  </si>
  <si>
    <t>Someter ante el comité de contratación los proyectos de adendas.</t>
  </si>
  <si>
    <t>Elaborar documento interno con información de proponentes.</t>
  </si>
  <si>
    <t>Jefe de la Oficina de Contartación</t>
  </si>
  <si>
    <t>cada vez que se realice un proceso de contratación</t>
  </si>
  <si>
    <t>Cada vez que se entregue un expediente o cada vez que el expediente regrese a la dependencia</t>
  </si>
  <si>
    <t>Pérdida del fluido eléctrico por sobre carga en la red eléctrica del auditorio</t>
  </si>
  <si>
    <t>Daños en los aires acondicionado del auditorio</t>
  </si>
  <si>
    <t>Inoperatividad de las puertas de emergencia del auditorio</t>
  </si>
  <si>
    <t>Mala prestación del servicio del auditorio</t>
  </si>
  <si>
    <t>Mala distribusión de los circuitos</t>
  </si>
  <si>
    <t>Deficiencia en el confort de los usuarios del auditorio</t>
  </si>
  <si>
    <t>Baja capacidad del transformador</t>
  </si>
  <si>
    <t>Daños de los equipos de sonido y computo.</t>
  </si>
  <si>
    <t>Falta de mantenimiento preventivo.</t>
  </si>
  <si>
    <t>demoras y deficiencia en la evacuación</t>
  </si>
  <si>
    <t>Operativo</t>
  </si>
  <si>
    <t>Gestionar la incorporaración de la distribución y la renovación de las instalaciones eléctricas en el plan de mantenimiento.</t>
  </si>
  <si>
    <t>Gestionar el cambio de transformador por un transformador de mayor capacidad en Kva</t>
  </si>
  <si>
    <t>Gestionar ante la vicerrectoría de Extensión la renovación del sistema de aires del auditorio.</t>
  </si>
  <si>
    <t>Gestionar dentro del plan de mantenimiento de la institución el mantenimiento preventivo de los equipos</t>
  </si>
  <si>
    <t>Gestionar el cambio de puertas de emergencia por puertas antipánico</t>
  </si>
  <si>
    <t>Coordinadora auditorio</t>
  </si>
  <si>
    <t>Vicerrector Financiero</t>
  </si>
  <si>
    <t xml:space="preserve">Omisión de lineamiento y política sobre el uso de recursos informáticos </t>
  </si>
  <si>
    <t>Incumplimiento de las solicitudes de la gestión del servicio tecnológico y comunicaciones</t>
  </si>
  <si>
    <t>Quejas por parte de usuarios</t>
  </si>
  <si>
    <t>Error o falla en el proceso de Migración y/o actualización de la información.</t>
  </si>
  <si>
    <t>Desconocimientos u omisión de los funcionarios de la institución</t>
  </si>
  <si>
    <t>Sometimiento a sanciones de ley</t>
  </si>
  <si>
    <t>Afectación a la imagen institucional</t>
  </si>
  <si>
    <t>Falta de divulgación del procedimiento para la realización de solicitudes.</t>
  </si>
  <si>
    <t>Desorden en la atención de las solicitudes</t>
  </si>
  <si>
    <t>Atención de solicitudes que no se enceuntran registradas en la plataforma de soporte.</t>
  </si>
  <si>
    <t>Incumplimiento de las ordenes de soporte generadas</t>
  </si>
  <si>
    <t>Promover el cumplimiento de los lineamientos y política sobre el uso de recursos informáticos, a través de comunicaciones permanente a los diferntes procesos de la Institución.</t>
  </si>
  <si>
    <t>Capacitación a los diferentes procesos sobre el uso de la herramienta de gestión de servicios (solicitudes)</t>
  </si>
  <si>
    <t>Instruir al personal del proceso sobre la importancia de atender las solicitudes que se encuentran en el sistema.</t>
  </si>
  <si>
    <t>Jefe Oficina de Gestión Informática</t>
  </si>
  <si>
    <t>Profesional Oficina de Gestión Informática</t>
  </si>
  <si>
    <t>Cada vez que se requiera realizar el control</t>
  </si>
  <si>
    <t>Jefe Oficina de Control Interno</t>
  </si>
  <si>
    <t>Cada vez que ocurra</t>
  </si>
  <si>
    <t>Vicerrector De Docencia</t>
  </si>
  <si>
    <t>Medición de los Objetivos Institucional</t>
  </si>
  <si>
    <t>Universidad eficiente</t>
  </si>
  <si>
    <t>Mejoramiento de los procesos de la institución</t>
  </si>
  <si>
    <t>Implementar protecciones a los equipos de la Emisora</t>
  </si>
  <si>
    <t>Mejoramiento de las instalaciones de almacenamiento del archivo fílmico del Chocó</t>
  </si>
  <si>
    <t xml:space="preserve">Adquisión e implementación de plataforma para el manejo de toda la información de la institución. Organización institucional. </t>
  </si>
  <si>
    <t>Fortalecimeinto de la oficna Jurídica y protección de la institución.</t>
  </si>
  <si>
    <t>Aumento de la cobertura de la institución</t>
  </si>
  <si>
    <t>Información organizada y actualizada de estudiantes para los beneficios que brinda la institución</t>
  </si>
  <si>
    <t>Fortalecimiento de Bienestar Universitario</t>
  </si>
  <si>
    <t>Salud mental de la comunidad universitaria</t>
  </si>
  <si>
    <t>Identificación de los Egresado de la institución</t>
  </si>
  <si>
    <t>Comunidad informada y actualizada</t>
  </si>
  <si>
    <t>Extensión Universitaria, apoyo a la comunidad.</t>
  </si>
  <si>
    <t>Universidad transparente</t>
  </si>
  <si>
    <t>Eficiencia en la ejecución del presupuesto, control y seguimiento de la ejecución del presupuesto.</t>
  </si>
  <si>
    <t>Fortalecimiento de la contratación de la institución y procesos transparentes</t>
  </si>
  <si>
    <t>Determinación exacta de los activos de la institución</t>
  </si>
  <si>
    <t>Cuidado con el ambiente</t>
  </si>
  <si>
    <t>Fortalecimiento de los sistemas de seguridad de la institución</t>
  </si>
  <si>
    <t xml:space="preserve">Fortalecimiento de la internacionalización </t>
  </si>
  <si>
    <t>Fortalecimiento de la gestión documental de la institución</t>
  </si>
  <si>
    <t>Actualización permanente</t>
  </si>
  <si>
    <t>Mejorar la satisfacción de los clientes</t>
  </si>
  <si>
    <t>OPORTUNIDADES</t>
  </si>
  <si>
    <t>Director Emisora Gestión Tecnológica</t>
  </si>
  <si>
    <t>Director Emisora, vice administrativa</t>
  </si>
  <si>
    <t>Secretaria General</t>
  </si>
  <si>
    <t>Gestión de Planeación</t>
  </si>
  <si>
    <t>Gestión de Comunicaciones</t>
  </si>
  <si>
    <t>Gestión Jurídica</t>
  </si>
  <si>
    <t>Gestión Contratación</t>
  </si>
  <si>
    <t>Oficina del egresado</t>
  </si>
  <si>
    <t>Gráficas Universitarias</t>
  </si>
  <si>
    <t>Auditorio</t>
  </si>
  <si>
    <t>Consultorio Contable</t>
  </si>
  <si>
    <t>Registro y Control</t>
  </si>
  <si>
    <t>Gestión Financiera</t>
  </si>
  <si>
    <t>Gestión Bienes y servicios</t>
  </si>
  <si>
    <t>Bibloteca</t>
  </si>
  <si>
    <t>Laboratorios</t>
  </si>
  <si>
    <t>Oficina de sistemas y tecnología</t>
  </si>
  <si>
    <t>Gestión de Investigación</t>
  </si>
  <si>
    <t>Gestión de Talento Hmano</t>
  </si>
  <si>
    <t>Gestión de Calidad</t>
  </si>
  <si>
    <t>Control nterno</t>
  </si>
  <si>
    <t>Acciones Preventivas</t>
  </si>
  <si>
    <t>Verificación de evidencias relacionadas con el cumplimiento de las acciones</t>
  </si>
  <si>
    <t xml:space="preserve">Visitas de seguimiento a cada proceso para recolección de información Elaboración y socialización de cronograma de seguimiento del POA y elaboración de informe </t>
  </si>
  <si>
    <t>Elaboración de software para seguimiento del cumplimiento de las acciones del POA.</t>
  </si>
  <si>
    <t>Envío de comunicación interna o correo electrónico informando el estado actual del proceso, fecha de entrega de las evidencias del cumplimiento de las actividades del Plan DE MEJORAMIENTO.</t>
  </si>
  <si>
    <t>Envío de comunicación interna a los procesos recordando el compromiso del cumplimiento de las acciones.</t>
  </si>
  <si>
    <t>Verificación de toda la publicidad que contenga la imagen de la institución antes de ser publicada.</t>
  </si>
  <si>
    <t>1.-Registrar en el formato establecido el recibo de los derechos de petición o demandas para trámite.
2.-Proyectar respuesta .
3.-Revisión del documento por el jefe del área.
4.-Enviar el documento de respuesta al peticionario o al respectivo despacho.
5.-Archivar el documento con su respectivo radicado o recibido.</t>
  </si>
  <si>
    <t>Verificación de entrega de las respectivas respuestas dentro de las fechas establecidas por la ley.</t>
  </si>
  <si>
    <t>Archivo de la oficina jurídica adecuado.</t>
  </si>
  <si>
    <t>Socializar requisitos legales para las consiliaciones</t>
  </si>
  <si>
    <t>Ajustar los manuales de contratación</t>
  </si>
  <si>
    <t>Carencia de registro de la información socioeconomica de los estudiantes al ingreso de la universidad (caracterización)</t>
  </si>
  <si>
    <t>Falta de gestión para el registro y caracterización de los estudiantes.</t>
  </si>
  <si>
    <t>Desconocimiento de la población potencialmente vulnerable.</t>
  </si>
  <si>
    <t>Capacitación a los estudiantes sobre la utilización de la plataforma.</t>
  </si>
  <si>
    <t>Deficiencia en la sistematización de la información.</t>
  </si>
  <si>
    <t>Retrasos en el procesamiento de la información y realización manual.</t>
  </si>
  <si>
    <t>Verificación de la actualización de las bases de datos.</t>
  </si>
  <si>
    <t>Dificulta la gestión de las diferentes unidades de bienestar.</t>
  </si>
  <si>
    <t>Gestionar incremento y capacitación de personal de la oficina de bienestar</t>
  </si>
  <si>
    <t>Solicitar dadivas para beneficiar a estudiantes con los programas de beca.</t>
  </si>
  <si>
    <t>Deficiencia en el protocolo para la asignación de beneficios a estudiantes.</t>
  </si>
  <si>
    <t>Manual de procedimiento para los beneficios de becas universitarias.</t>
  </si>
  <si>
    <t>Debil difución y orientación sobre los servicios de bienestar</t>
  </si>
  <si>
    <t>Debilidad en el proceso de inducción</t>
  </si>
  <si>
    <t>baja participación de los estudiantes en los progeamas de bienestar</t>
  </si>
  <si>
    <t>Reestructurar el proceso de inducción a traves de un protocolo.</t>
  </si>
  <si>
    <t>Poca realización de eventos deportivos, culturales, desarrollo humano y salud.</t>
  </si>
  <si>
    <t>Bajo interes de participación de los estudiantes, docentes y administrativos en los programas de bienestar</t>
  </si>
  <si>
    <t>Incrementar la difusión por medio de redes, volantes, inducción y portafolio de servicios y agenda sobre los eventos a realizar por parte de Bienestar.</t>
  </si>
  <si>
    <t>Jefe Oficina de Bienestar</t>
  </si>
  <si>
    <t>Gestión de bienestar</t>
  </si>
  <si>
    <t>Implementar convocatorias peiodicamente para el fomento de los programas de cultura y aumentar la particpación de la comunidad universitaria</t>
  </si>
  <si>
    <t>Elaboración de procedimiento para entrega de los informes mensuales de cada área de Bienestar Universitario.</t>
  </si>
  <si>
    <t>Contratar personal idoneo para el mejoramiento del servicio.</t>
  </si>
  <si>
    <t xml:space="preserve">
Unificar beneficios que brinda la institución a los estudiantes que participan en los diferentes porgramas de bienestar.</t>
  </si>
  <si>
    <t>Crear Programación anual de la participación a los diferentes eventos.
Gestionar recursos para la participoación de los eventos</t>
  </si>
  <si>
    <t>Divulgar la encuesta y su diligenciamiento a toda la comunidad univeritaria.</t>
  </si>
  <si>
    <t>Solicitar la asignación de Recurso Humano y recursos tecnológicos necesarios para optimizar la base de datos</t>
  </si>
  <si>
    <t>Presentra el cronograma de seguimiento de la base de datos</t>
  </si>
  <si>
    <t>Publicar en sitio web de acceso público a los egresados de las vacantes o empleos requeridos.</t>
  </si>
  <si>
    <t>Citación del comité y Actas de comité firmadas por los responsables</t>
  </si>
  <si>
    <t>autorización de la oficina financiera para la continuidad del procedimiento de impresión o públicidad.</t>
  </si>
  <si>
    <t>Revisión del reglamento interno y ajuste.</t>
  </si>
  <si>
    <t>Puertas obsoletas</t>
  </si>
  <si>
    <t>Divulgación de procedimientos y normas bajo las cuales opera el historial de notas</t>
  </si>
  <si>
    <t>Se archivan en medio físico por estudainte y progarma.</t>
  </si>
  <si>
    <t>Demandas como Tutelas, lo cual con lleva a una mala imagen y credibilidad en la Institución
insatisfacción del cliente interno. Violación a la protección de los datos de los estudiantes.</t>
  </si>
  <si>
    <t>1.cronograma de rendicion de  informes y seguimiento al mismo           2.Distribución de actividades entre los funionarios del área  que debe rendir el informe 
3.Remision de oficio a las diferentes áreas para el envio de la información  oportuno. 
4. Desarrollar actividades contables en excel para no imcumplir con los reeportes a los entes de control</t>
  </si>
  <si>
    <t xml:space="preserve">1. Implementación de  un sistema integrado de  información que permita la interaccion informatica  del presupuesto con las otras áreas de financiera.
2. Capacitación a los funcionarios  del área 
3. Planificación articulada en la ejecucion del presupuesto </t>
  </si>
  <si>
    <t>1.. Programación de visitas a los responsables de tributo  con el fin de  contextualizarlos  en la resposabilidad que les asiste como agentes retenedores de dicho impuesto.
2.Gestión de cobro persuasivo a las entidades responsable del tributo.</t>
  </si>
  <si>
    <t>Recibo e ingreso de suministros a almacen sin los requisitos legales</t>
  </si>
  <si>
    <t>Verificación del cumplimiento del manual.</t>
  </si>
  <si>
    <t xml:space="preserve">Reportar y hacer solicitud de mantenimiento de las fallas en las instlaciones eléctricas y suministros de gas, aire y agua.                                </t>
  </si>
  <si>
    <t>Solicitar el Plan de manejo ambiental.</t>
  </si>
  <si>
    <t>1. Realización de inventarios bibliográficos para la detección de la pérdida de material. 2. Préstamo de material bibliográfico con carné institucional. 3. Revisión y organización permanente del material bibliográfico ubicado en estanterías.</t>
  </si>
  <si>
    <t>Socialización sobre la importancia  de la seguridad informática</t>
  </si>
  <si>
    <t>Elaborar manual de atención especificiando los tiempos de respuesta a las diferentes solcitudes</t>
  </si>
  <si>
    <t>Divulgación del manual de servicio de la oficina</t>
  </si>
  <si>
    <t>Socialización del procedimiento.
Establecer cronograma de suministro de información.
Suscribir compromiso con funcionarios.
Documentar e implemntación  del reglamento de movilidad.</t>
  </si>
  <si>
    <t xml:space="preserve">Actualizar el Manual de funciones
Aplicar el manual de funciones, competencias laborales y requisitos minimos contemplados para los cargos
</t>
  </si>
  <si>
    <t>Salvaguardar las historias laborales, en un espacio adecuado que brinde la seguridad requerida, con el manejo de una personal responsable</t>
  </si>
  <si>
    <t xml:space="preserve">Divulgación y publicación de check list de la documentación necesaria para </t>
  </si>
  <si>
    <t>Publicar en sitio web el plan de vacantes de la institución .</t>
  </si>
  <si>
    <t>Recibir dadivas para hacer un reporte inapropiado de notas en beneficio de un estudiante, o no reportar el fraude de un estudiante.</t>
  </si>
  <si>
    <t>Asignar roles a los Decanos, directores y coordinadores de campo específico de los diferentes programas.</t>
  </si>
  <si>
    <t>Capacitacion al personal adscrito a la Oficina de Control Interno</t>
  </si>
  <si>
    <t>Solicitar de manera oportuna la información requerida para el desarrollo de las activiades  propias de la Oficina</t>
  </si>
  <si>
    <t>Actualización permanente de la normativiad vigente</t>
  </si>
  <si>
    <t>Dar cumplimiento a los cronogramas establecidos en la norma</t>
  </si>
  <si>
    <t>Seguimiento trimestral al Plan Operativo Anual</t>
  </si>
  <si>
    <t xml:space="preserve">Establecer  política institucional que permita la consolidación y tratamiento  de las PQRS  </t>
  </si>
  <si>
    <t>INDICADOR (EFICACIA: Índice de cumplimiento actividades= (# de actividades cumplidas / # de actividades programadas) x 100)</t>
  </si>
  <si>
    <t>Código: F-GPL-57</t>
  </si>
  <si>
    <t>Funcionario de la Oficina de planeación</t>
  </si>
  <si>
    <t>Carencia de personal para la actualización de los registros y bases de datos</t>
  </si>
  <si>
    <t>Aires acondicionados estan obsoletos</t>
  </si>
  <si>
    <t xml:space="preserve">Funcionamiento del edificio del auditorio parcializado, escenario o domo. </t>
  </si>
  <si>
    <t>Funcionamiento acorde con la utilización del escenario.</t>
  </si>
  <si>
    <t>funcionamiento del sistema de aire acondicionado a media capacidad.</t>
  </si>
  <si>
    <t>Mantener puertas sin seguridad durante los eventos.</t>
  </si>
  <si>
    <t xml:space="preserve">Solicitar información a empresas reconocidas en el departamento del Chocó para registrar la información en el documento interno </t>
  </si>
  <si>
    <t>Envío de solicitudes a la alta dirección para la adquisición del banco de proponentes.</t>
  </si>
  <si>
    <t xml:space="preserve">UNIVERSIDAD TECNOLÓGICA DEL CHOCÓ - DIEGO LUIS CÓRDOBA
Mapa de Riesgos de Institucional 2020
</t>
  </si>
  <si>
    <t>Oportunidad</t>
  </si>
  <si>
    <t>Clasificación</t>
  </si>
  <si>
    <t>Acciones</t>
  </si>
  <si>
    <t>Software Sistema de Gestión de Planeación Institucional</t>
  </si>
  <si>
    <t>Elaboración del software SGPI para tener a la mano toda la ejecución de los planes de la institución</t>
  </si>
  <si>
    <t>Modernización de los equipos de la emisora de la UTCH</t>
  </si>
  <si>
    <t>Adquisición de equipos de última tecnología para el funcionamiento adecuado de la emisora</t>
  </si>
  <si>
    <t>Banco de Proveedores</t>
  </si>
  <si>
    <t>Creación del banco de proveedores en la plataforma</t>
  </si>
  <si>
    <t>Sistema de información estudiantil</t>
  </si>
  <si>
    <t>Registrar la información en la plataforma de la institución</t>
  </si>
  <si>
    <t>Plataforma de verificación de egresados actualizada</t>
  </si>
  <si>
    <t>Registrar la información de los egresados en la plataforma de la institución</t>
  </si>
  <si>
    <t>Unificación de las plataformas académicas de laa universidad</t>
  </si>
  <si>
    <t>Adquisición y puesta en funcionamiento de plataforma financiera</t>
  </si>
  <si>
    <t>Cargue de la información de los módulos financieros</t>
  </si>
  <si>
    <t>Implementación de tecnología RFYD</t>
  </si>
  <si>
    <t>Adquisición e instalación de la tecnológia RFYD en el área de biblioteca</t>
  </si>
  <si>
    <t>Plataforma Gestasoft articulada con la oficina financiera y nomina.</t>
  </si>
  <si>
    <t>Actualizar la información de la palatforma</t>
  </si>
  <si>
    <t>Proceso</t>
  </si>
  <si>
    <t>Oficina</t>
  </si>
  <si>
    <t>No existe plan de compras para reposición de los insumos utilizados en los laboratorios de la institución</t>
  </si>
  <si>
    <t>No se preste el servicio de laboratorio a los diferntes programas académicos</t>
  </si>
  <si>
    <t xml:space="preserve">Seguimiento y gestión a la ejecución del plan de mantenimiento para los laboratorios                          </t>
  </si>
  <si>
    <t>Seguimiento a la elaboración del plan del gestión ambientalo para los laboratorios por parte del sistema de gestión Ambiental</t>
  </si>
  <si>
    <t>Acompañamiento a los usuarios de lectura en las salas de lecturas, Evitar el ingreso de ususarios con maletines a las instalaciones de la biblioteca.</t>
  </si>
  <si>
    <t>Elaboración del plan de compras y Seguimiento a la ejecución del plan</t>
  </si>
  <si>
    <t>Presentación del Plan de compras de insumos de laboratorio.</t>
  </si>
  <si>
    <t>Cada vez que se desarrolle la ejecución del plan  mantenimiento</t>
  </si>
  <si>
    <t>Cada vez que se desarrolle la ejecución del plan  de gestión Ambiental</t>
  </si>
  <si>
    <t>Diario</t>
  </si>
  <si>
    <t>Riesgo Inherente</t>
  </si>
  <si>
    <t>Versión: 6</t>
  </si>
  <si>
    <t>Daños en la maquinaria utilizada para prestar los servicios graficos</t>
  </si>
  <si>
    <t xml:space="preserve"> para solicitud de mantenimiento preventivo de maquinaria y equipoManual de procedimiento</t>
  </si>
  <si>
    <t>Presentar Manual de Procedimiento para su aprobación
Gestionar la adquisicion o modernización de los equpos y maquinarias</t>
  </si>
  <si>
    <t>Plan o cronograma de mantenimiento preventivo</t>
  </si>
  <si>
    <t>Solicitar a la vicerrectoria de extension mantenimiento de equipos
Dar cumplimiento al plan p cronograma de mantenimiento</t>
  </si>
  <si>
    <t>Contratacion de mantenimiento preventivo</t>
  </si>
  <si>
    <t>Gestionar la contratación  para mantenimiento preventivo de los equipos y maquinarias</t>
  </si>
  <si>
    <t>Consultorio Juridico</t>
  </si>
  <si>
    <t>Posibilidad de recibir dadivas a beneficio propio o de un tercero para la realización de una asesoría Juridica.</t>
  </si>
  <si>
    <t>Falta de Conocimiento de los usuarios del reglamento del consultorio</t>
  </si>
  <si>
    <t>Coordinador Consultorio Juridico y Coordinador Academico</t>
  </si>
  <si>
    <t xml:space="preserve"> gratuidad del servicio de asesorías juridica</t>
  </si>
  <si>
    <t>Instalaciones eléctricas obsoletas</t>
  </si>
  <si>
    <t>Manual de procedimiento para solicitud de mantenimiento preventivo de maquinaria y equipo.</t>
  </si>
  <si>
    <t xml:space="preserve">Plan o cronograma de mantenimiento preventivo.
</t>
  </si>
  <si>
    <t xml:space="preserve">Contratación de mantenimiento preventivo.
</t>
  </si>
  <si>
    <t xml:space="preserve">Verificar el ingreso  de los insumos o suministro recibidos </t>
  </si>
  <si>
    <t xml:space="preserve">Permanente </t>
  </si>
  <si>
    <t xml:space="preserve">Perdidas injustificada de los  procesos judiciales en favor y encontra de la Universidad con concecuencias economicas.
  </t>
  </si>
  <si>
    <t>Falta de insumos para la operatividad del servicio de los laboratorios de la UTCH</t>
  </si>
  <si>
    <t>Bienestar</t>
  </si>
  <si>
    <t>5 - MODERADO</t>
  </si>
  <si>
    <t>10 - MODERADO</t>
  </si>
  <si>
    <t>MODERADO</t>
  </si>
  <si>
    <t>MAYOR</t>
  </si>
  <si>
    <t>CATASTRÓFICO</t>
  </si>
  <si>
    <t>15 - ALTO</t>
  </si>
  <si>
    <t>20 - ALTO</t>
  </si>
  <si>
    <t>40 - EXTREMO</t>
  </si>
  <si>
    <t>30 - EXTREMO</t>
  </si>
  <si>
    <t>50 - EXTREMO</t>
  </si>
  <si>
    <t>25 - EXTREMO</t>
  </si>
  <si>
    <t>Solicitudes mediante correos electrónicos y/o circulares a los diferentes procesos para la entrega de la información</t>
  </si>
  <si>
    <t>Cada vez que se realice la vinculación de personal</t>
  </si>
  <si>
    <t>Semanal</t>
  </si>
  <si>
    <t xml:space="preserve">implementar mejoras significativas que generen impacto en la gestión institucional para  contribución a su reconocimiento, mediante el desarrollo de proyectos y planes eficaces, acordes con la acreditación institucional y otros </t>
  </si>
  <si>
    <t>Incrementar el número de programas con registro calificado, con fines de acreditación</t>
  </si>
  <si>
    <t>Realizar auditorias interna y externa de seguimieto a los procesos para conservar la certificación</t>
  </si>
  <si>
    <t>Equipo de calidad</t>
  </si>
  <si>
    <t>anual</t>
  </si>
  <si>
    <t>Gestión Documental y normativa</t>
  </si>
  <si>
    <t>Acceso restringido a personal extrerno al archivo
Control de prestamos de los expedientes 
Personal exclusivo para manejo del archivo
Monitoreo al cumplimiento de las acciones propuestas</t>
  </si>
  <si>
    <t xml:space="preserve">Verificar el cumplimiento del procedimiento de gestion de Documentacion </t>
  </si>
  <si>
    <t xml:space="preserve">Verificar periodicamente que se registren en el normograma, todos los actos administrativos </t>
  </si>
  <si>
    <t>Actualizar Normograma de acuerdo a la reglamentacion interna</t>
  </si>
  <si>
    <t>Inadecuada verificación de la información para obtención de títulos académicos</t>
  </si>
  <si>
    <t>No se utiliza el formato de verificacion
Nivel de competencia del personal</t>
  </si>
  <si>
    <t>Graduar estudiantes que no cumplan con los requisitos
Demandas
Mala imagen</t>
  </si>
  <si>
    <t xml:space="preserve">
Verificar el adecuado uso de los formatos establecidos y que se tengan los soportes</t>
  </si>
  <si>
    <t>Hacer uso de la ultima versiondel  formato  establecido para la verificacion de la informacion  y sus respectivos soportes para la obtencion de titulos academicos</t>
  </si>
  <si>
    <t>Registro de Diploma</t>
  </si>
  <si>
    <t>Fecha: 16 Octubre 2020</t>
  </si>
  <si>
    <t xml:space="preserve">Perdida de documentos, títulos valores, Investigaciones penales, administrativas y físclaes </t>
  </si>
  <si>
    <t>Falta de liquidez que cause retraso en el cumplimiento de las obligaciones y pérdida de credibilidad corporativa</t>
  </si>
  <si>
    <t>Vicerrector Administrativo y Financiero, Jefe Financiero, Contador, pagador</t>
  </si>
  <si>
    <t>Incumplimiento, inoportunidad o inexactitud en la presentación de informes financieros y contables</t>
  </si>
  <si>
    <t>Destinación o uso indebido de recursos públicos</t>
  </si>
  <si>
    <t>Vicerrectora de Docencia</t>
  </si>
  <si>
    <t>Mesual</t>
  </si>
  <si>
    <t>Uso inadecuado de plataformas académicas y sistemas de información por parte de la comunidad universitaria (Docentes, Estudiantes y Administrativos)</t>
  </si>
  <si>
    <t>Falta de capacitación al personal docente, administrativo y estudiantil</t>
  </si>
  <si>
    <t>desinteres por parte de la comunidad universitaria en general en el uso sistemas de información de la institución</t>
  </si>
  <si>
    <t xml:space="preserve">Reprocesos, Solucitudes mal diligenciadas, Dificultades en los procesos de matrículas, congestión de los canales de atención. </t>
  </si>
  <si>
    <t>Capacitación y socialización autoformátiva al personal docente, administrativo y estuidiantil sobre el uso de los sistemas de información y plataformas académicas</t>
  </si>
  <si>
    <t>Campañas de sensibilización sobre el uso y empoderamiento de las plataformas y sistemas de información.</t>
  </si>
  <si>
    <t>Jefe Oficina Admisiones, Registro y control</t>
  </si>
  <si>
    <t>Contagio por Covid 19, en la Universidad Tecnológica del choco</t>
  </si>
  <si>
    <t xml:space="preserve">No se tomen las acciones  necesarias para implementar medidas de bioseguridad y el virus se torne fuera de control debido a que no existe vacuna para mitigar o evitar el contagio
</t>
  </si>
  <si>
    <t>Personal vinculado con la Universidad contagiado y con riesgo de morir por contagio de convid 19</t>
  </si>
  <si>
    <t xml:space="preserve">Verificar el cumplimiento de  las normas contenidas en los manuales de Bioseguridad establecidos.    
Monitorear se realicen examenes médicos del estado de   salud de los funcionarios    y sus resultados                                  </t>
  </si>
  <si>
    <t xml:space="preserve">Decretar el Desarrollo  de activides laborales desde la casa, conservando las normas de bioseguridad establecidas por la OMS
Aislamiento preventivo de los funcionarios hasta nueva orden, laborando desde las casa para no paralizar las actividades propias de la Universidad
</t>
  </si>
  <si>
    <t xml:space="preserve">Jefe Oficina de Talento </t>
  </si>
  <si>
    <t>DIario</t>
  </si>
  <si>
    <t>No se sumistra oportunamente la información requerida para trámites de movilidad</t>
  </si>
  <si>
    <t>Coordinadora Oficina de Internacionalización</t>
  </si>
  <si>
    <t xml:space="preserve">Implementar de estrategias mediadas por las TICs para el desarrollo de las actividades académicas.
Gestionar la consecución de computadores con conexión para los estudiantes de mas bajo recursos.
Concientizar a los docentes sobre la flexibilización del proceso en medio de pandemia.
</t>
  </si>
  <si>
    <t>Pago inoportuno de los servicios informáticos.
Error en el hadware y/o software
pérdida de suministro de energía
Obsolecencia de la infraestructura tecnológica.
Saturación del sistema de información</t>
  </si>
  <si>
    <t>Quejas por parte de usuarios
inoperatividad de los sistemas de información</t>
  </si>
  <si>
    <t xml:space="preserve">Notificación del proveedor a través de comunicados por correo electrónico o llamada al movil del líder del proceso informando la programación del mantenimiento.
Informar y reiterar oportunamente el pago de los servicios informáticos y/o obsolecencia de la información.
Procedimiento </t>
  </si>
  <si>
    <t>Elaborar cronograma de mantenimiento.
Aplicación del procedimiento de gestión de la capacidad de los servicios tecnológicos</t>
  </si>
  <si>
    <t>Ejecución y cumplimiento de un plan de servicio tecnológico.</t>
  </si>
  <si>
    <t>Socialización del reglamento interno con los funcionarios y usuarios</t>
  </si>
  <si>
    <t>Retrasos en el proceso de contratación de la Universidad</t>
  </si>
  <si>
    <t xml:space="preserve">Incumplimiento de objetivos de procesos 
</t>
  </si>
  <si>
    <t xml:space="preserve">Desconocimiento del cronograma
Perdida de documentos de los contratos
</t>
  </si>
  <si>
    <t>1.-Mala imagen institucional
2.- Insatisfacción del cliente
3.-Sanción para la universidad. 
4.-Las certificaciones no se pueden  expedir  en los tiempos requeridos</t>
  </si>
  <si>
    <t>Daños frecuentes en equipos de la Emisora Radio Universidad y Canal UTCH TV por desgaste y  falta de protección  y PC  de buena capacidad.</t>
  </si>
  <si>
    <t>carencia de personal técnico para el mantenimiento de los equipos</t>
  </si>
  <si>
    <t xml:space="preserve">Deterioro  transmisor principal, Red de fibra óptica.
</t>
  </si>
  <si>
    <t>Fallas en consola principal</t>
  </si>
  <si>
    <t>Salidas continuas del aire, cuando falla la energía</t>
  </si>
  <si>
    <t>Se instaló energía regulada.
Se envió a reparación a Medellín modulo del transmisor principal 
Se adquirió un transmisor auxiliar</t>
  </si>
  <si>
    <t>Posibilidad de cierre y sanciones, embargos sino se realiza el pago y saneamiento fiscal  de deudas con MIN TIC,SAYCO Y ACIMPRO de Radio Universidad</t>
  </si>
  <si>
    <t xml:space="preserve">Acumulación de deuda histórica desde el año 2005.
No se tramitan oportunamente  los pagos en área financiera.
</t>
  </si>
  <si>
    <t xml:space="preserve">No se puede actualizar la licencia de funcionamiento de la emisora.
Sanciones a la emisora de la Institución.
</t>
  </si>
  <si>
    <t>Se envía comunicación y recibos de cobro a la alta dirección y  área financiera.</t>
  </si>
  <si>
    <t>Falta de condiciones óptimas de conservación y preservación de las colecciones.</t>
  </si>
  <si>
    <t>Perdida de información, archivos fotográficos y fílmicos de la memoria institucional y de la región.</t>
  </si>
  <si>
    <t xml:space="preserve">Se realiza limpieza y manteamiento.
Se suben al canal de YouTube los videos propios.
</t>
  </si>
  <si>
    <t>Capacitación manejo en las tics</t>
  </si>
  <si>
    <t>Capacitación a los funcionarios en el manejo de las TIC</t>
  </si>
  <si>
    <t>Vicerrectoría de extensión</t>
  </si>
  <si>
    <t>Incumplimiento en la implementación de los planes de mejoramiento producto de las autoevaluaciones a los programas académicos</t>
  </si>
  <si>
    <t>Falta de asignación de recursos
Falta de seguimiento de los responsables
Falta de compromiso de los responsables de los programas académicos</t>
  </si>
  <si>
    <t xml:space="preserve">Perdida del registro calificado de los programas
Perdida de acreditación y no acreditación de programas académicos
Sanciones 
</t>
  </si>
  <si>
    <t xml:space="preserve">No se toman los protocolos para la vigilancia y control de los roedores. </t>
  </si>
  <si>
    <t>Enfermedades y virus letales.
Daño del archivo de la dependencia</t>
  </si>
  <si>
    <t xml:space="preserve">Realizar campañas de control de roedores para reducir la población de los mismos.  
Sellar los orificios que existan en la institucion y disminuir las posibilidades de que los roedores hagan madrigueras en un radio de 30 metros alrededor de de esta. 
Eliminar los elementos que puedan atraer a los roedores cerca de las institucion. 
</t>
  </si>
  <si>
    <t xml:space="preserve">Jefe Oficina Talento Humano </t>
  </si>
  <si>
    <t>Deterioro de la salud de los servidores públicos de la UTCH</t>
  </si>
  <si>
    <t>Evaluación y Mejoramiento Integral de la Calidad</t>
  </si>
  <si>
    <t>Gestión de Proyección social y la Extensión</t>
  </si>
  <si>
    <t xml:space="preserve">mantener los contenedores de basura bien tapados.
No djera reciduos de alimentos en la oficina.
Poner tranpas para ratas 
Fumigación con Raticidas entre otras acciones que minimicen este riesgo. </t>
  </si>
  <si>
    <t>Seguimiento de actiividades del plan de mejoramiento de los programa</t>
  </si>
  <si>
    <t>Proyecto con recursos de fomento</t>
  </si>
  <si>
    <t>DOCENTES</t>
  </si>
  <si>
    <t>ROLES</t>
  </si>
  <si>
    <t>INFORMACIÓN</t>
  </si>
  <si>
    <t>DECANOS</t>
  </si>
  <si>
    <t>DIRECTOR REGIONALIZACIÓN</t>
  </si>
  <si>
    <t>MODIFICACIONES</t>
  </si>
  <si>
    <t>DATOS PESONALES, PUNTAJE SABER 11, PUNTAJE ENTREVISTA</t>
  </si>
  <si>
    <t>REMISIÓN  DE INFORMACIÓN</t>
  </si>
  <si>
    <t>SALUD</t>
  </si>
  <si>
    <t>MODIFICACIÓN DE PUNTAJES DE PRUEBAS SABER 11</t>
  </si>
  <si>
    <t>REGIONALIZACIÓN</t>
  </si>
  <si>
    <t>TRABAJO SOCIAL E ING. AMBIENTAL CDS SAN JUAN (ISTMINA)</t>
  </si>
  <si>
    <t>1 CASO DE ERROR</t>
  </si>
  <si>
    <t>23 CASOS - ENTRE ENFERMERÍA Y PSICOLOGÍA - MODIFICACIONES</t>
  </si>
  <si>
    <t>30 CASOS - XXXXXXXXXX</t>
  </si>
  <si>
    <t>Adulteración de puntajes pruebas saber 11 en el proceso de admisión de la UTCH</t>
  </si>
  <si>
    <t>Falta de compromiso de los responsables del proceso de admisión
Intereses individuales en el proceso de admsión 
Recibimiento de dadivas</t>
  </si>
  <si>
    <t>Mala imagen institucional
Reprocesos y demandas a la institución
Sanciones disciplinarias y penales</t>
  </si>
  <si>
    <t>Revisión por parte de los decanaos del listado definitivo del proceso de admisión
Fortalecimeinto del aplicativo de admisiones en los roles y accesos de usuarios
Vincular a la oficina de registro y control en una segunda verificación en los listados de admisiones.
Restringir la modificación de la información de resultados de las pruebas saber 11
Generar procesos de auditoria desde la plataforma
Establecer proceso de auditoria del proceso de admisión</t>
  </si>
  <si>
    <t>Registro Y control Verificará la información relacionada con las pruebas saber 11 y accederá directamente al resultado del proceso de admisión</t>
  </si>
  <si>
    <t>Vicerrectoría de Docencia
Registro y Control</t>
  </si>
  <si>
    <t>Falta de seguimiento de las PQRSD por parte de los llíderes de procesos 
Traslado inoportuno de peticiones 
Registro o asignación inadecuada de PQRSD</t>
  </si>
  <si>
    <t>Respuesta inoportuna de PQRSD</t>
  </si>
  <si>
    <t>Acciones legales de los peticionarios
Sanciones disciplinarias
Sanciones de los entes de control
Pérdida de la imagen de la institución</t>
  </si>
  <si>
    <t>Elaboración de formato de registro de PQRSD 
Formato de alertas para el vencimiento de las PRSD</t>
  </si>
  <si>
    <t>Sensibilización a los procesos sobre el reglamento de respuestas de PQRSD de la UTCH</t>
  </si>
  <si>
    <t>Coordinadora de atención al ciudadano</t>
  </si>
  <si>
    <t>Atención al Ciudadano</t>
  </si>
  <si>
    <t>Entrega inoportuna de los informes de ley</t>
  </si>
  <si>
    <t>Manejo inadecuado de los registros de información
Desconocimiento de los lineamientos de la oficina de atención al ciudadano según MIPG
Demoras en la elaboración de las encuestas</t>
  </si>
  <si>
    <t>Sanciones por parte de los entes de control a la institución
Sanciones disciplinarias para el funcionario
Bajo nivel de cumplimiento de los indicadores de gestión de la oficina de atención al ciudadano
mala imagen de la institución</t>
  </si>
  <si>
    <t xml:space="preserve">Elaboración de diagnoóstico de informes a entregar
Articulación de las encuestas con los procesos involucrados
Articulación de PQRSD Con los procesos y control interno </t>
  </si>
  <si>
    <t>Desarrollar cronograma de entrega de informes de la oficina de atención al ciudadano</t>
  </si>
  <si>
    <t>Presentación de informe al área financiera y planeación para revisión de cuenta</t>
  </si>
  <si>
    <t>Presentar solicitud de almacenamiento en servidor y repositorio institucional de la biblioteca.</t>
  </si>
  <si>
    <t>Organizar del Archivo Central</t>
  </si>
  <si>
    <t>Actualizar el Normograma</t>
  </si>
  <si>
    <t xml:space="preserve">UNIVERSIDAD TECNOLÓGICA DEL CHOCÓ - DIEGO LUIS CÓRDOBA
Mapa de Oportunidades 2022
</t>
  </si>
  <si>
    <t>Jefe de la Oficina de Contratación</t>
  </si>
  <si>
    <t>Fecha: 31 de Enero 2022</t>
  </si>
  <si>
    <t xml:space="preserve">Incumplimiento con los indicadores de movilidad y perdida de oportunidades de movilidad.
</t>
  </si>
  <si>
    <t>Revisar que se elaboren los planes de internacionalización en las Facultades.</t>
  </si>
  <si>
    <t>Verificar el cumplimiento del cronograma y suministro de elementos necesarios para el funcionamiento del procedimiento. Seguir socializando la importancia del sumistro oportuna de la información con los decanos a traves del Comité de Internaiconalización.</t>
  </si>
  <si>
    <t xml:space="preserve">Presentación a la Alta Dirección de necesidades de recursos previa elaboración del proyecto de presupuesto.
Documentar e implementación  del reglamento de movilidad.
Socialización del proceso con Decanos del Comité de Internacionalización
</t>
  </si>
  <si>
    <t>Realizar reuniones con las distintas Facultades para comenzar a elaborar los planes de internacionalización.
Socialización de las oportunidades de bilinguismo con las facultades a traves del Comité de Internacionalización.</t>
  </si>
  <si>
    <t>Gestión Calidad</t>
  </si>
  <si>
    <t>Pérdida de la certificación en ISO 9001:2015</t>
  </si>
  <si>
    <t>Seguimiento al cumplimiento del POA</t>
  </si>
  <si>
    <t>Aprobación y ejecución del programa de auditorias</t>
  </si>
  <si>
    <t>Gestión Evaluación</t>
  </si>
  <si>
    <t>Verificar que desde planeamiento financiero se incluyan los recursos para la actividad</t>
  </si>
  <si>
    <t>Gestión Regulación</t>
  </si>
  <si>
    <t>Gestión ineficiente</t>
  </si>
  <si>
    <t>Seguimiento al Normograma Institucional</t>
  </si>
  <si>
    <t>Revisión peranente de normatividad interna y externa</t>
  </si>
  <si>
    <t>Secretaria General
Oficina Jurídica
Oficina de Regulación</t>
  </si>
  <si>
    <t>Suspensión de la certificación en NTC ISO 9001:2015</t>
  </si>
  <si>
    <t>Incumplimiento normativo de la evaluación docente</t>
  </si>
  <si>
    <t>Poco compromiso de la Alta Dirección</t>
  </si>
  <si>
    <t>Carencia de recursos financieros</t>
  </si>
  <si>
    <t>Carencia de un programa de auditorias</t>
  </si>
  <si>
    <t>Carencia del módulo de evaluación docente en la actual plataforma Academusoft</t>
  </si>
  <si>
    <t>Poca atención al entorno normativo que rige a las IES</t>
  </si>
  <si>
    <t>Inconformidad salarial de docentes</t>
  </si>
  <si>
    <t>Paro de docentes y/o demandas a la institución</t>
  </si>
  <si>
    <t>Falta de seguimiento a docentes con miras al mejoramiento continuo</t>
  </si>
  <si>
    <t>La Alta Dirección incluya en su Plan Operativo Anual-POA, la realización de auditorias</t>
  </si>
  <si>
    <t>Incluir en el presupuesto de cada vigencia los recursos financieros necesarios para mantenimiento de la certificación NTC ISO 9001:2015</t>
  </si>
  <si>
    <t>Elaboración del programa de auditorias de cada vigencia</t>
  </si>
  <si>
    <t>Adquisición y puesta en funcionamiento del módulo de evaluación docente en la plataforma academusoft</t>
  </si>
  <si>
    <t>Cada vez que se detecten cambios en la normatividad</t>
  </si>
  <si>
    <t>Oficina Pensiones</t>
  </si>
  <si>
    <t>Incurrir en falta disciplinaria y fiscal. Acciones judiciales en contra de la Universidad y del señor Rector</t>
  </si>
  <si>
    <t>Rehacer expedientes, Falta disciplinaria y físcal</t>
  </si>
  <si>
    <t xml:space="preserve">Sustracción de expedientes de información confidencial. </t>
  </si>
  <si>
    <t>1.- Capacitación al personal del proceso en Gestión documental</t>
  </si>
  <si>
    <t>2.- Mejorar los sistemas de seguridad a los lugares restringidos donde se guarde información Clasificada de la institución</t>
  </si>
  <si>
    <t>Elaboración de procedimiento para la emisión de actos administrativos y seguimiento de implementación</t>
  </si>
  <si>
    <t>Actualización de los registros de archivo del proceso</t>
  </si>
  <si>
    <t>Avisos informátivos de áreas restringidas</t>
  </si>
  <si>
    <t>Validación de cumplimiento con el procedimiento de emisión de actos administrativos</t>
  </si>
  <si>
    <t>Oficina Pensiones - Oficina Talento Humano</t>
  </si>
  <si>
    <t xml:space="preserve">Oficina Pensiones </t>
  </si>
  <si>
    <t>Cada vez que se vaya a emitir un dictamen de acto administrativo.</t>
  </si>
  <si>
    <t>Falta de los procesos adminsitrativos para transmitir las solicitudes y evaluar las solicitudes.</t>
  </si>
  <si>
    <t>Falta de  agilización de recursos para la movilidad de docentes, investigadores, estudiantes, funcionarios de la UTCH</t>
  </si>
  <si>
    <t>Verificar los procedimientos para la aprobación de movilidad internacional de la institución y aprovechar los recursos disponibles.</t>
  </si>
  <si>
    <t>Movilidad virtual</t>
  </si>
  <si>
    <t>Promover y aprovechar oportunidades de movilidad internaiconal a traves de la virtualidad</t>
  </si>
  <si>
    <t>Rebecca Gindele</t>
  </si>
  <si>
    <t>Incrementar los servicios y la presencia institucional a nivel local, regional, nacional e internacional, mediante la estructuración de un plan de mercadeo agresivo, la renovación de la marca, un portafolio amplio y competitivo (incluye educación continua), a partir de las fortalezas insitucionales y las herramientas tecnológicas que permitan eliminar fronteras.</t>
  </si>
  <si>
    <t xml:space="preserve">Verificar soportes de las actividades </t>
  </si>
  <si>
    <t>Jefe de Presupuesto</t>
  </si>
  <si>
    <t xml:space="preserve">seguimiento y verificación en la plataforma el numero de graduados. </t>
  </si>
  <si>
    <t>Asesorias a los diferentes procesos sobre Gestión documental.
Capacitacion, induccion y reinduccion de las politicas sobre organización, tratamiento y confidencialidad de la informacion. 
Establecer politicas de seguridad de la informacion 
Establever acuerdos de confidencialidad de la informacion.
Realizar inspección y vigilancia sobre gestión documental a los procesos.</t>
  </si>
  <si>
    <t>carencia en el Fortalecimiento del bilinguismo en las Facultades a través de los planes de internacionalización en cada una de ellas</t>
  </si>
  <si>
    <t>Carencia de planes de internacionalización en las Facultades existentes para fortalecer el bilinguismo.</t>
  </si>
  <si>
    <t>Disminución de los indicadores, conforme lo establecido en el Ministerio de Educación Nacional.
Perdida de oportunidades de formación de los estudiantes</t>
  </si>
  <si>
    <t>Solicitud de  UPS</t>
  </si>
  <si>
    <t>Confinamiento,
Conflictos internos
Falta del fluido eléctrico</t>
  </si>
  <si>
    <t>Suspensión o interrupción de las actividades académicas por paros internos o casos fortuitos o de fuerza mayor</t>
  </si>
  <si>
    <t xml:space="preserve">Modificación del calendario académico
Afectación a los procesos curriculares
</t>
  </si>
  <si>
    <t xml:space="preserve">Contratación de 2 personalspara realizar la migración
 </t>
  </si>
  <si>
    <t xml:space="preserve">
Se restringió el acceso de cualquier personal a la oficina de registro y control.
Obtención de espacio y resorganización del archivo.</t>
  </si>
  <si>
    <t>Verificación sobre uso de las plataoformas</t>
  </si>
  <si>
    <t xml:space="preserve">Sisibilizar a la comunidad universitaria de la importancia del autocuido de los bienes.                                      </t>
  </si>
  <si>
    <t>Fecha: 31 de Mayo de 2023</t>
  </si>
  <si>
    <t>Versión: 13</t>
  </si>
  <si>
    <t>Perdida de reconocimiento de centros y grupos de investigación</t>
  </si>
  <si>
    <t>Perdida del registro nacional de las Colecciones Biológicas</t>
  </si>
  <si>
    <t>Falta de recursos para el desarrollo de proyectos de investigación para la generación de productos de ciencia, tecnologia e innovación.</t>
  </si>
  <si>
    <t xml:space="preserve">Incumplimiento del protocolo y reglamentos de las Colecciones Biológicas
No realizar publicación y actualización de la información de especímenes en el SiB
No remitir las publicaciones derivadas de especímenes al MADS
No realizar procesos de recepción, deposito y mantenimiento de los especímenes
Realizar comercialización de especímenes
</t>
  </si>
  <si>
    <t xml:space="preserve">Baja posibilidad para acceder a convocatorias de Minciencias
Reducción de los indicadores de ciencia tecnología e innovación requeridos en los procesos de acreditación institucional y escalafón de la Universidad </t>
  </si>
  <si>
    <t>Inhabilitación para prestar los servicios de las Colecciones Biológicas
Sanciones expuestas por el ministerio de ambiente y desarrollo sostenible</t>
  </si>
  <si>
    <t xml:space="preserve">Apertura de convocatoria interna para promover la investigación en los grupos de investigación
Seguimiento de la convocatoria interna de los grupos de investigación
Apoyar en la creación y seguimiento de los planes de acción de los centros de investigación y las facultades
</t>
  </si>
  <si>
    <t xml:space="preserve">Contratación de profesionales (curadores)
Realizar diagnóstico de las colecciones biológicas
Realizar solicitud de mantenimiento e insumos de las colecciones biológicas
Realizar seguimiento a los procedimientos de las colecciones biológicas
Actualización de RNC cada dos años
</t>
  </si>
  <si>
    <r>
      <t xml:space="preserve">
Realizar seguimiento a los planes de acción de los centros de investigación y de las facultades
</t>
    </r>
    <r>
      <rPr>
        <sz val="11"/>
        <rFont val="Calibri"/>
        <family val="2"/>
        <scheme val="minor"/>
      </rPr>
      <t>Apoyar la actualización de información de los grupos de investigación en su respectivo GRUPLAC Minciencias</t>
    </r>
  </si>
  <si>
    <t>Verificación del proceso de actualización de registros de las colecciones biológicas en el Humboldt
Reporte y actualización de la información de especímenes SiB</t>
  </si>
  <si>
    <t xml:space="preserve">UNIVERSIDAD TECNOLÓGICA DEL CHOCÓ - DIEGO LUIS CÓRDOBA
Mapa de Riesgos de Institucional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</si>
</sst>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b/>
      <sz val="10"/>
      <color theme="2" tint="-0.499984740745262"/>
      <name val="Calibri Light"/>
      <family val="2"/>
    </font>
    <font>
      <sz val="10"/>
      <name val="Calibri Light"/>
      <family val="2"/>
    </font>
    <font>
      <b/>
      <sz val="16"/>
      <color theme="1"/>
      <name val="Calibri"/>
      <family val="2"/>
      <scheme val="minor"/>
    </font>
    <font>
      <sz val="12"/>
      <color theme="1"/>
      <name val="Calibri"/>
      <family val="2"/>
    </font>
    <font>
      <sz val="10"/>
      <name val="Calibri"/>
      <family val="2"/>
    </font>
    <font>
      <sz val="11"/>
      <name val="Calibri"/>
      <family val="2"/>
      <scheme val="minor"/>
    </font>
    <font>
      <sz val="11"/>
      <color theme="1"/>
      <name val="Arial"/>
      <family val="2"/>
    </font>
    <font>
      <sz val="11"/>
      <color theme="1"/>
      <name val="Calibri"/>
      <family val="2"/>
    </font>
    <font>
      <sz val="11"/>
      <name val="Calibri"/>
      <family val="2"/>
    </font>
    <font>
      <sz val="12"/>
      <name val="Calibri"/>
      <family val="2"/>
    </font>
    <font>
      <b/>
      <sz val="9"/>
      <color indexed="81"/>
      <name val="Tahoma"/>
      <family val="2"/>
    </font>
    <font>
      <sz val="9"/>
      <color indexed="81"/>
      <name val="Tahoma"/>
      <family val="2"/>
    </font>
    <font>
      <b/>
      <sz val="14"/>
      <color theme="1"/>
      <name val="Calibri"/>
      <family val="2"/>
      <scheme val="minor"/>
    </font>
    <font>
      <b/>
      <sz val="18"/>
      <color theme="1"/>
      <name val="Calibri"/>
      <family val="2"/>
      <scheme val="minor"/>
    </font>
    <font>
      <b/>
      <sz val="20"/>
      <color theme="1"/>
      <name val="Calibri"/>
      <family val="2"/>
      <scheme val="minor"/>
    </font>
    <font>
      <sz val="10"/>
      <color theme="1"/>
      <name val="Calibri"/>
      <family val="2"/>
      <scheme val="minor"/>
    </font>
    <font>
      <b/>
      <u/>
      <sz val="10"/>
      <color indexed="8"/>
      <name val="Calibri"/>
      <family val="2"/>
    </font>
    <font>
      <sz val="10"/>
      <color indexed="8"/>
      <name val="Calibri"/>
      <family val="2"/>
    </font>
    <font>
      <sz val="10"/>
      <color theme="0"/>
      <name val="Calibri"/>
      <family val="2"/>
    </font>
    <font>
      <b/>
      <u/>
      <sz val="10"/>
      <color indexed="9"/>
      <name val="Calibri"/>
      <family val="2"/>
    </font>
    <font>
      <sz val="10"/>
      <color indexed="9"/>
      <name val="Calibri"/>
      <family val="2"/>
    </font>
    <font>
      <sz val="10"/>
      <name val="Calibri"/>
      <family val="2"/>
      <scheme val="minor"/>
    </font>
    <font>
      <b/>
      <u/>
      <sz val="10"/>
      <name val="Calibri"/>
      <family val="2"/>
    </font>
    <font>
      <b/>
      <sz val="18"/>
      <name val="Calibri"/>
      <family val="2"/>
      <scheme val="minor"/>
    </font>
    <font>
      <b/>
      <sz val="20"/>
      <name val="Calibri"/>
      <family val="2"/>
      <scheme val="minor"/>
    </font>
    <font>
      <b/>
      <sz val="18"/>
      <color theme="0"/>
      <name val="Calibri"/>
      <family val="2"/>
    </font>
    <font>
      <b/>
      <sz val="20"/>
      <color theme="0"/>
      <name val="Calibri"/>
      <family val="2"/>
    </font>
    <font>
      <b/>
      <sz val="12"/>
      <color theme="1"/>
      <name val="Calibri"/>
      <family val="2"/>
      <scheme val="minor"/>
    </font>
    <font>
      <sz val="12"/>
      <name val="Calibri Light"/>
      <family val="2"/>
    </font>
    <font>
      <sz val="12"/>
      <color theme="1"/>
      <name val="Calibri Light"/>
      <family val="2"/>
    </font>
    <font>
      <b/>
      <sz val="12"/>
      <color theme="6" tint="-0.249977111117893"/>
      <name val="Calibri Light"/>
      <family val="2"/>
    </font>
    <font>
      <b/>
      <sz val="9"/>
      <color theme="0"/>
      <name val="Calibri Light"/>
      <family val="2"/>
    </font>
    <font>
      <sz val="12"/>
      <color theme="1"/>
      <name val="Calibri"/>
      <family val="2"/>
      <scheme val="minor"/>
    </font>
    <font>
      <b/>
      <sz val="36"/>
      <color theme="0"/>
      <name val="Calibri Light"/>
      <family val="2"/>
    </font>
    <font>
      <sz val="20"/>
      <color theme="1"/>
      <name val="Calibri"/>
      <family val="2"/>
      <scheme val="minor"/>
    </font>
    <font>
      <sz val="18"/>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BDCBD5"/>
        <bgColor indexed="64"/>
      </patternFill>
    </fill>
    <fill>
      <patternFill patternType="solid">
        <fgColor rgb="FF159F9F"/>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66"/>
        <bgColor indexed="64"/>
      </patternFill>
    </fill>
    <fill>
      <patternFill patternType="solid">
        <fgColor theme="9" tint="0.59999389629810485"/>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F66FF"/>
        <bgColor indexed="64"/>
      </patternFill>
    </fill>
  </fills>
  <borders count="123">
    <border>
      <left/>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auto="1"/>
      </left>
      <right style="thick">
        <color theme="0"/>
      </right>
      <top style="thick">
        <color theme="0"/>
      </top>
      <bottom style="thick">
        <color theme="0"/>
      </bottom>
      <diagonal/>
    </border>
    <border>
      <left style="thin">
        <color auto="1"/>
      </left>
      <right style="thick">
        <color theme="0"/>
      </right>
      <top style="thick">
        <color theme="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hair">
        <color theme="8" tint="-0.249977111117893"/>
      </left>
      <right style="hair">
        <color theme="8" tint="-0.249977111117893"/>
      </right>
      <top style="hair">
        <color theme="8" tint="-0.249977111117893"/>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diagonal/>
    </border>
    <border>
      <left style="medium">
        <color auto="1"/>
      </left>
      <right style="thin">
        <color auto="1"/>
      </right>
      <top style="hair">
        <color auto="1"/>
      </top>
      <bottom/>
      <diagonal/>
    </border>
    <border>
      <left style="medium">
        <color auto="1"/>
      </left>
      <right style="medium">
        <color auto="1"/>
      </right>
      <top/>
      <bottom style="hair">
        <color auto="1"/>
      </bottom>
      <diagonal/>
    </border>
    <border>
      <left style="thin">
        <color auto="1"/>
      </left>
      <right style="medium">
        <color auto="1"/>
      </right>
      <top style="hair">
        <color auto="1"/>
      </top>
      <bottom/>
      <diagonal/>
    </border>
    <border>
      <left style="medium">
        <color auto="1"/>
      </left>
      <right style="medium">
        <color auto="1"/>
      </right>
      <top style="hair">
        <color auto="1"/>
      </top>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hair">
        <color auto="1"/>
      </top>
      <bottom style="thin">
        <color auto="1"/>
      </bottom>
      <diagonal/>
    </border>
    <border>
      <left style="thin">
        <color auto="1"/>
      </left>
      <right style="medium">
        <color auto="1"/>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ck">
        <color theme="0"/>
      </left>
      <right style="thick">
        <color theme="0"/>
      </right>
      <top/>
      <bottom/>
      <diagonal/>
    </border>
    <border>
      <left style="medium">
        <color auto="1"/>
      </left>
      <right/>
      <top/>
      <bottom style="thin">
        <color auto="1"/>
      </bottom>
      <diagonal/>
    </border>
    <border>
      <left/>
      <right style="thin">
        <color auto="1"/>
      </right>
      <top/>
      <bottom style="hair">
        <color auto="1"/>
      </bottom>
      <diagonal/>
    </border>
    <border>
      <left/>
      <right style="thin">
        <color auto="1"/>
      </right>
      <top style="hair">
        <color auto="1"/>
      </top>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thin">
        <color auto="1"/>
      </left>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hair">
        <color auto="1"/>
      </bottom>
      <diagonal/>
    </border>
    <border>
      <left style="medium">
        <color auto="1"/>
      </left>
      <right/>
      <top style="medium">
        <color auto="1"/>
      </top>
      <bottom/>
      <diagonal/>
    </border>
    <border>
      <left style="thin">
        <color auto="1"/>
      </left>
      <right style="thin">
        <color auto="1"/>
      </right>
      <top style="medium">
        <color auto="1"/>
      </top>
      <bottom style="hair">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hair">
        <color auto="1"/>
      </top>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style="hair">
        <color auto="1"/>
      </bottom>
      <diagonal/>
    </border>
    <border>
      <left/>
      <right style="medium">
        <color auto="1"/>
      </right>
      <top style="hair">
        <color auto="1"/>
      </top>
      <bottom style="hair">
        <color theme="0"/>
      </bottom>
      <diagonal/>
    </border>
    <border>
      <left style="thick">
        <color theme="0"/>
      </left>
      <right style="medium">
        <color auto="1"/>
      </right>
      <top/>
      <bottom style="thick">
        <color theme="0"/>
      </bottom>
      <diagonal/>
    </border>
    <border>
      <left style="thick">
        <color theme="0"/>
      </left>
      <right style="medium">
        <color auto="1"/>
      </right>
      <top style="thick">
        <color theme="0"/>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style="medium">
        <color auto="1"/>
      </right>
      <top style="hair">
        <color auto="1"/>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hair">
        <color auto="1"/>
      </bottom>
      <diagonal/>
    </border>
    <border>
      <left/>
      <right style="thin">
        <color auto="1"/>
      </right>
      <top style="thin">
        <color auto="1"/>
      </top>
      <bottom/>
      <diagonal/>
    </border>
    <border>
      <left style="medium">
        <color auto="1"/>
      </left>
      <right/>
      <top style="thin">
        <color auto="1"/>
      </top>
      <bottom/>
      <diagonal/>
    </border>
    <border>
      <left/>
      <right style="medium">
        <color auto="1"/>
      </right>
      <top style="hair">
        <color auto="1"/>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91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2" borderId="0" xfId="0" applyFill="1"/>
    <xf numFmtId="0" fontId="0" fillId="2" borderId="0" xfId="0" applyFill="1" applyAlignment="1">
      <alignment horizontal="left"/>
    </xf>
    <xf numFmtId="0" fontId="0" fillId="0" borderId="6" xfId="0" applyBorder="1"/>
    <xf numFmtId="0" fontId="0" fillId="0" borderId="7" xfId="0" applyBorder="1"/>
    <xf numFmtId="0" fontId="0" fillId="0" borderId="8" xfId="0" applyBorder="1"/>
    <xf numFmtId="0" fontId="0" fillId="0" borderId="9" xfId="0" applyBorder="1"/>
    <xf numFmtId="0" fontId="0" fillId="8" borderId="10" xfId="0" applyFill="1" applyBorder="1"/>
    <xf numFmtId="0" fontId="0" fillId="9" borderId="10" xfId="0" applyFill="1" applyBorder="1"/>
    <xf numFmtId="0" fontId="0" fillId="10" borderId="11" xfId="0" applyFill="1" applyBorder="1"/>
    <xf numFmtId="0" fontId="0" fillId="7" borderId="10" xfId="0" applyFill="1" applyBorder="1"/>
    <xf numFmtId="0" fontId="0" fillId="0" borderId="12" xfId="0" applyBorder="1"/>
    <xf numFmtId="0" fontId="0" fillId="11" borderId="6" xfId="0" applyFill="1" applyBorder="1"/>
    <xf numFmtId="0" fontId="0" fillId="11" borderId="7" xfId="0" applyFill="1"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10" xfId="0" applyBorder="1" applyAlignment="1">
      <alignment horizontal="center"/>
    </xf>
    <xf numFmtId="0" fontId="0" fillId="0" borderId="13" xfId="0" applyBorder="1" applyAlignment="1">
      <alignment horizontal="center"/>
    </xf>
    <xf numFmtId="0" fontId="0" fillId="10" borderId="10" xfId="0" applyFill="1" applyBorder="1"/>
    <xf numFmtId="0" fontId="0" fillId="9" borderId="13" xfId="0" applyFill="1" applyBorder="1"/>
    <xf numFmtId="0" fontId="0" fillId="0" borderId="38" xfId="0" applyBorder="1" applyAlignment="1">
      <alignment vertical="center" wrapText="1"/>
    </xf>
    <xf numFmtId="0" fontId="0" fillId="0" borderId="47" xfId="0" applyBorder="1" applyAlignment="1">
      <alignment vertical="center" wrapText="1"/>
    </xf>
    <xf numFmtId="0" fontId="0" fillId="2" borderId="25" xfId="0" applyFill="1"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0" fillId="2" borderId="26" xfId="0" applyFill="1" applyBorder="1" applyAlignment="1">
      <alignment vertical="center" wrapText="1"/>
    </xf>
    <xf numFmtId="0" fontId="0" fillId="0" borderId="47" xfId="0" applyBorder="1" applyAlignment="1">
      <alignment horizontal="left" vertical="center" wrapText="1"/>
    </xf>
    <xf numFmtId="0" fontId="0" fillId="0" borderId="40" xfId="0" applyBorder="1" applyAlignment="1">
      <alignment horizontal="left" vertical="center" wrapText="1"/>
    </xf>
    <xf numFmtId="0" fontId="0" fillId="0" borderId="29" xfId="0" applyBorder="1" applyAlignment="1">
      <alignment vertical="center" wrapText="1"/>
    </xf>
    <xf numFmtId="2" fontId="0" fillId="0" borderId="25" xfId="0" applyNumberFormat="1" applyFont="1" applyBorder="1" applyAlignment="1">
      <alignment vertical="center" wrapText="1"/>
    </xf>
    <xf numFmtId="0" fontId="8" fillId="0" borderId="25" xfId="0" applyFont="1" applyFill="1" applyBorder="1" applyAlignment="1">
      <alignment horizontal="left" vertical="center" wrapText="1"/>
    </xf>
    <xf numFmtId="0" fontId="0" fillId="2" borderId="25" xfId="0" applyFont="1" applyFill="1" applyBorder="1" applyAlignment="1">
      <alignment vertical="center" wrapText="1"/>
    </xf>
    <xf numFmtId="0" fontId="0" fillId="2" borderId="25" xfId="0" applyFont="1" applyFill="1" applyBorder="1" applyAlignment="1">
      <alignment horizontal="left" vertical="center" wrapText="1"/>
    </xf>
    <xf numFmtId="0" fontId="0" fillId="0" borderId="26" xfId="0" applyBorder="1" applyAlignment="1">
      <alignment vertical="center" wrapText="1"/>
    </xf>
    <xf numFmtId="0" fontId="0" fillId="0" borderId="25" xfId="0" applyBorder="1" applyAlignment="1">
      <alignment horizontal="justify" vertical="center" wrapText="1"/>
    </xf>
    <xf numFmtId="0" fontId="0" fillId="0" borderId="26" xfId="0" applyFont="1" applyFill="1" applyBorder="1" applyAlignment="1">
      <alignment horizontal="left" vertical="center" wrapText="1"/>
    </xf>
    <xf numFmtId="0" fontId="0" fillId="0" borderId="52" xfId="0" applyBorder="1" applyAlignment="1">
      <alignment vertical="center" wrapText="1"/>
    </xf>
    <xf numFmtId="0" fontId="0" fillId="0" borderId="39" xfId="0" applyBorder="1" applyAlignment="1">
      <alignment vertical="center" wrapText="1"/>
    </xf>
    <xf numFmtId="0" fontId="0" fillId="2" borderId="31"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0" borderId="64" xfId="0" applyBorder="1"/>
    <xf numFmtId="0" fontId="0" fillId="0" borderId="65" xfId="0" applyBorder="1"/>
    <xf numFmtId="0" fontId="0" fillId="0" borderId="56" xfId="0" applyBorder="1" applyAlignment="1">
      <alignment horizontal="center" vertical="center" wrapText="1"/>
    </xf>
    <xf numFmtId="0" fontId="0" fillId="0" borderId="38" xfId="0" applyFill="1" applyBorder="1" applyAlignment="1">
      <alignment horizontal="left" vertical="center" wrapText="1"/>
    </xf>
    <xf numFmtId="0" fontId="6" fillId="0" borderId="25" xfId="0" applyFont="1" applyBorder="1" applyAlignment="1">
      <alignment vertical="center" wrapText="1"/>
    </xf>
    <xf numFmtId="0" fontId="0" fillId="0" borderId="58" xfId="0" applyBorder="1" applyAlignment="1">
      <alignment horizontal="center" vertical="center" wrapText="1"/>
    </xf>
    <xf numFmtId="0" fontId="0" fillId="0" borderId="13" xfId="0" applyBorder="1" applyAlignment="1">
      <alignment horizontal="center" vertical="center" wrapText="1"/>
    </xf>
    <xf numFmtId="0" fontId="0" fillId="2" borderId="66" xfId="0" applyFill="1" applyBorder="1" applyAlignment="1">
      <alignment horizontal="left" vertical="center" wrapText="1"/>
    </xf>
    <xf numFmtId="0" fontId="0" fillId="0" borderId="57" xfId="0" applyBorder="1" applyAlignment="1">
      <alignment horizontal="center" vertical="center" wrapText="1"/>
    </xf>
    <xf numFmtId="0" fontId="0" fillId="9" borderId="10" xfId="0" applyFill="1" applyBorder="1" applyAlignment="1">
      <alignment horizontal="center" vertical="center"/>
    </xf>
    <xf numFmtId="0" fontId="0" fillId="2" borderId="11" xfId="0" applyFill="1" applyBorder="1" applyAlignment="1">
      <alignment horizontal="center" vertical="center" wrapText="1"/>
    </xf>
    <xf numFmtId="0" fontId="0" fillId="2" borderId="16" xfId="0" applyFill="1" applyBorder="1" applyAlignment="1">
      <alignment horizontal="left" vertical="center" wrapText="1"/>
    </xf>
    <xf numFmtId="0" fontId="0" fillId="0" borderId="40" xfId="0" applyFill="1" applyBorder="1" applyAlignment="1">
      <alignment horizontal="justify" vertical="center" wrapText="1"/>
    </xf>
    <xf numFmtId="2" fontId="0" fillId="0" borderId="66" xfId="0" applyNumberFormat="1" applyFont="1" applyBorder="1" applyAlignment="1">
      <alignment vertical="center" wrapText="1"/>
    </xf>
    <xf numFmtId="0" fontId="0" fillId="0" borderId="29" xfId="0" applyBorder="1" applyAlignment="1">
      <alignment horizontal="left" vertical="center" wrapText="1"/>
    </xf>
    <xf numFmtId="0" fontId="0" fillId="2" borderId="67" xfId="0" applyFill="1" applyBorder="1" applyAlignment="1">
      <alignment horizontal="center" vertical="center" wrapText="1"/>
    </xf>
    <xf numFmtId="0" fontId="0" fillId="0" borderId="43" xfId="0" applyBorder="1" applyAlignment="1">
      <alignment vertical="center" wrapText="1"/>
    </xf>
    <xf numFmtId="0" fontId="7" fillId="0" borderId="43" xfId="0" applyFont="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center"/>
    </xf>
    <xf numFmtId="0" fontId="0" fillId="9" borderId="11" xfId="0" applyFill="1" applyBorder="1"/>
    <xf numFmtId="0" fontId="0" fillId="10" borderId="13" xfId="0" applyFill="1" applyBorder="1"/>
    <xf numFmtId="0" fontId="0" fillId="0" borderId="0" xfId="0" applyFill="1" applyBorder="1" applyAlignment="1"/>
    <xf numFmtId="0" fontId="0" fillId="0" borderId="0" xfId="0" applyFill="1" applyBorder="1"/>
    <xf numFmtId="0" fontId="0" fillId="0" borderId="0" xfId="0" applyFill="1" applyBorder="1" applyAlignment="1">
      <alignment horizontal="center"/>
    </xf>
    <xf numFmtId="0" fontId="0" fillId="10" borderId="14" xfId="0" applyFill="1" applyBorder="1"/>
    <xf numFmtId="0" fontId="29" fillId="2" borderId="24"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29" fillId="2" borderId="44" xfId="0" applyFont="1" applyFill="1" applyBorder="1" applyAlignment="1" applyProtection="1">
      <alignment horizontal="center" vertical="center" wrapText="1"/>
      <protection locked="0"/>
    </xf>
    <xf numFmtId="0" fontId="32" fillId="5" borderId="3" xfId="0" applyNumberFormat="1" applyFont="1" applyFill="1" applyBorder="1" applyAlignment="1" applyProtection="1">
      <alignment horizontal="center" vertical="center" textRotation="90" wrapText="1"/>
    </xf>
    <xf numFmtId="1" fontId="29" fillId="2" borderId="24" xfId="0" applyNumberFormat="1" applyFont="1" applyFill="1" applyBorder="1" applyAlignment="1" applyProtection="1">
      <alignment horizontal="center" vertical="center" wrapText="1"/>
      <protection locked="0"/>
    </xf>
    <xf numFmtId="1" fontId="29" fillId="2" borderId="25" xfId="0" applyNumberFormat="1" applyFont="1" applyFill="1" applyBorder="1" applyAlignment="1" applyProtection="1">
      <alignment horizontal="center" vertical="center" wrapText="1"/>
      <protection locked="0"/>
    </xf>
    <xf numFmtId="0" fontId="0" fillId="2" borderId="56" xfId="0" applyFill="1" applyBorder="1" applyAlignment="1">
      <alignment horizontal="center" vertical="center" wrapText="1"/>
    </xf>
    <xf numFmtId="0" fontId="0" fillId="2" borderId="69" xfId="0" applyFill="1" applyBorder="1" applyAlignment="1">
      <alignment horizontal="center" vertical="center" wrapText="1"/>
    </xf>
    <xf numFmtId="0" fontId="0" fillId="0" borderId="25" xfId="0" applyBorder="1" applyAlignment="1">
      <alignment horizontal="left" vertical="center" wrapText="1"/>
    </xf>
    <xf numFmtId="0" fontId="0" fillId="9" borderId="25" xfId="0" applyFill="1" applyBorder="1" applyAlignment="1">
      <alignment horizontal="center" vertical="center"/>
    </xf>
    <xf numFmtId="0" fontId="0" fillId="2" borderId="34" xfId="0" applyFill="1" applyBorder="1" applyAlignment="1">
      <alignment horizontal="center" vertical="center" wrapText="1"/>
    </xf>
    <xf numFmtId="0" fontId="0" fillId="0" borderId="61" xfId="0" applyBorder="1" applyAlignment="1">
      <alignment horizontal="center" vertical="center" wrapText="1"/>
    </xf>
    <xf numFmtId="0" fontId="0" fillId="0" borderId="33" xfId="0" applyBorder="1" applyAlignment="1">
      <alignment vertical="center" wrapText="1"/>
    </xf>
    <xf numFmtId="0" fontId="0" fillId="0" borderId="22"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26" xfId="0" applyBorder="1" applyAlignment="1">
      <alignment vertical="top" wrapText="1"/>
    </xf>
    <xf numFmtId="0" fontId="0" fillId="0" borderId="38" xfId="0" applyBorder="1" applyAlignment="1">
      <alignment horizontal="left" vertical="center" wrapText="1"/>
    </xf>
    <xf numFmtId="0" fontId="0" fillId="0" borderId="67" xfId="0" applyBorder="1" applyAlignment="1">
      <alignment horizontal="center" vertical="center" wrapText="1"/>
    </xf>
    <xf numFmtId="0" fontId="0" fillId="0" borderId="66" xfId="0" applyBorder="1" applyAlignment="1">
      <alignment horizontal="left" vertical="center" wrapText="1"/>
    </xf>
    <xf numFmtId="0" fontId="0" fillId="0" borderId="25" xfId="0" applyFill="1" applyBorder="1" applyAlignment="1">
      <alignment vertical="center" wrapText="1"/>
    </xf>
    <xf numFmtId="0" fontId="0" fillId="0" borderId="77" xfId="0" applyFill="1" applyBorder="1" applyAlignment="1">
      <alignment vertical="center" wrapText="1"/>
    </xf>
    <xf numFmtId="0" fontId="0" fillId="0" borderId="77" xfId="0" applyBorder="1" applyAlignment="1">
      <alignment vertical="center" wrapText="1"/>
    </xf>
    <xf numFmtId="0" fontId="0" fillId="0" borderId="42" xfId="0" applyBorder="1"/>
    <xf numFmtId="0" fontId="0" fillId="0" borderId="53" xfId="0" applyFill="1" applyBorder="1"/>
    <xf numFmtId="0" fontId="0" fillId="0" borderId="26" xfId="0" applyBorder="1" applyAlignment="1">
      <alignment horizontal="justify" vertical="center" wrapText="1"/>
    </xf>
    <xf numFmtId="0" fontId="0" fillId="2" borderId="34" xfId="0" applyFill="1" applyBorder="1" applyAlignment="1">
      <alignment vertical="center" wrapText="1"/>
    </xf>
    <xf numFmtId="0" fontId="29" fillId="2" borderId="32" xfId="0" applyFont="1" applyFill="1" applyBorder="1" applyAlignment="1" applyProtection="1">
      <alignment horizontal="center" vertical="center" wrapText="1"/>
      <protection locked="0"/>
    </xf>
    <xf numFmtId="0" fontId="0" fillId="0" borderId="26" xfId="0" applyFill="1" applyBorder="1" applyAlignment="1">
      <alignment horizontal="left" vertical="center" wrapText="1"/>
    </xf>
    <xf numFmtId="0" fontId="0" fillId="0" borderId="38" xfId="0" applyBorder="1" applyAlignment="1">
      <alignment horizontal="center" vertical="center" wrapText="1"/>
    </xf>
    <xf numFmtId="0" fontId="9" fillId="0" borderId="25" xfId="0" applyFont="1" applyFill="1" applyBorder="1" applyAlignment="1">
      <alignment horizontal="left" vertical="center" wrapText="1"/>
    </xf>
    <xf numFmtId="0" fontId="0" fillId="2" borderId="43" xfId="0" applyFill="1" applyBorder="1" applyAlignment="1">
      <alignment horizontal="left" vertical="center" wrapText="1"/>
    </xf>
    <xf numFmtId="0" fontId="0" fillId="2" borderId="80" xfId="0" applyFill="1" applyBorder="1" applyAlignment="1">
      <alignment vertical="center" wrapText="1"/>
    </xf>
    <xf numFmtId="0" fontId="0" fillId="2" borderId="80" xfId="0" applyFill="1" applyBorder="1" applyAlignment="1">
      <alignment horizontal="left" vertical="center" wrapText="1"/>
    </xf>
    <xf numFmtId="0" fontId="0" fillId="2" borderId="84" xfId="0" applyFill="1" applyBorder="1" applyAlignment="1">
      <alignment horizontal="left" vertical="center" wrapText="1"/>
    </xf>
    <xf numFmtId="0" fontId="0" fillId="0" borderId="38" xfId="0" applyFill="1" applyBorder="1" applyAlignment="1">
      <alignment vertical="center" wrapText="1"/>
    </xf>
    <xf numFmtId="0" fontId="0" fillId="0" borderId="47" xfId="0" applyFill="1" applyBorder="1" applyAlignment="1">
      <alignment horizontal="left" vertical="center" wrapText="1"/>
    </xf>
    <xf numFmtId="0" fontId="0" fillId="0" borderId="86" xfId="0" applyFill="1" applyBorder="1" applyAlignment="1">
      <alignment vertical="center" wrapText="1"/>
    </xf>
    <xf numFmtId="0" fontId="0" fillId="0" borderId="66" xfId="0" applyFill="1" applyBorder="1" applyAlignment="1">
      <alignment vertical="center" wrapText="1"/>
    </xf>
    <xf numFmtId="0" fontId="0" fillId="0" borderId="39" xfId="0" applyFill="1" applyBorder="1" applyAlignment="1">
      <alignment vertical="center" wrapText="1"/>
    </xf>
    <xf numFmtId="0" fontId="0" fillId="0" borderId="40" xfId="0" applyFill="1" applyBorder="1" applyAlignment="1">
      <alignment horizontal="left" vertical="center" wrapText="1"/>
    </xf>
    <xf numFmtId="0" fontId="0" fillId="0" borderId="74" xfId="0" applyFill="1" applyBorder="1" applyAlignment="1">
      <alignment vertical="center" wrapText="1"/>
    </xf>
    <xf numFmtId="0" fontId="0" fillId="0" borderId="41" xfId="0" applyFill="1" applyBorder="1" applyAlignment="1">
      <alignment horizontal="left" vertical="center" wrapText="1"/>
    </xf>
    <xf numFmtId="0" fontId="0" fillId="0" borderId="75" xfId="0" applyFill="1" applyBorder="1" applyAlignment="1">
      <alignment vertical="center" wrapText="1"/>
    </xf>
    <xf numFmtId="0" fontId="0" fillId="0" borderId="85" xfId="0" applyBorder="1" applyAlignment="1">
      <alignment vertical="center" wrapText="1"/>
    </xf>
    <xf numFmtId="0" fontId="0" fillId="0" borderId="10" xfId="0" applyBorder="1" applyAlignment="1">
      <alignment vertical="center" wrapText="1"/>
    </xf>
    <xf numFmtId="0" fontId="0" fillId="2" borderId="50" xfId="0" applyFill="1" applyBorder="1" applyAlignment="1">
      <alignment horizontal="left" vertical="center" wrapText="1"/>
    </xf>
    <xf numFmtId="0" fontId="0" fillId="2" borderId="49" xfId="0" applyFill="1" applyBorder="1" applyAlignment="1">
      <alignment horizontal="left" vertical="center" wrapText="1"/>
    </xf>
    <xf numFmtId="0" fontId="0" fillId="2" borderId="36" xfId="0" applyFill="1" applyBorder="1" applyAlignment="1">
      <alignment vertical="center" wrapText="1"/>
    </xf>
    <xf numFmtId="0" fontId="0" fillId="2" borderId="48" xfId="0" applyFill="1" applyBorder="1" applyAlignment="1">
      <alignment horizontal="left" vertical="center" wrapText="1"/>
    </xf>
    <xf numFmtId="0" fontId="0" fillId="2" borderId="89" xfId="0" applyFill="1" applyBorder="1" applyAlignment="1">
      <alignment horizontal="left" vertical="center" wrapText="1"/>
    </xf>
    <xf numFmtId="0" fontId="0" fillId="2" borderId="95" xfId="0" applyFill="1" applyBorder="1" applyAlignment="1">
      <alignment horizontal="left" vertical="center" wrapText="1"/>
    </xf>
    <xf numFmtId="0" fontId="0" fillId="2" borderId="48" xfId="0" applyFill="1" applyBorder="1" applyAlignment="1">
      <alignment vertical="center" wrapText="1"/>
    </xf>
    <xf numFmtId="0" fontId="0" fillId="2" borderId="89" xfId="0" applyFill="1" applyBorder="1" applyAlignment="1">
      <alignment vertical="center" wrapText="1"/>
    </xf>
    <xf numFmtId="0" fontId="0" fillId="0" borderId="55" xfId="0" applyBorder="1" applyAlignment="1">
      <alignment horizontal="left" vertical="center" wrapText="1"/>
    </xf>
    <xf numFmtId="0" fontId="0" fillId="0" borderId="25" xfId="0" applyBorder="1" applyAlignment="1">
      <alignment horizontal="left" vertical="center" wrapText="1"/>
    </xf>
    <xf numFmtId="0" fontId="0" fillId="2" borderId="90" xfId="0" applyFill="1" applyBorder="1" applyAlignment="1"/>
    <xf numFmtId="0" fontId="0" fillId="2" borderId="97" xfId="0" applyFill="1" applyBorder="1" applyAlignment="1"/>
    <xf numFmtId="0" fontId="0" fillId="2" borderId="54" xfId="0" applyFill="1" applyBorder="1" applyAlignment="1"/>
    <xf numFmtId="0" fontId="0" fillId="2" borderId="0" xfId="0" applyFill="1" applyBorder="1" applyAlignment="1"/>
    <xf numFmtId="0" fontId="0" fillId="2" borderId="55" xfId="0" applyFill="1" applyBorder="1" applyAlignment="1"/>
    <xf numFmtId="0" fontId="0" fillId="2" borderId="98" xfId="0" applyFill="1" applyBorder="1" applyAlignment="1"/>
    <xf numFmtId="0" fontId="35" fillId="0" borderId="99" xfId="0" applyFont="1" applyFill="1" applyBorder="1" applyAlignment="1">
      <alignment vertical="center"/>
    </xf>
    <xf numFmtId="0" fontId="35" fillId="0" borderId="85" xfId="0" applyFont="1" applyFill="1" applyBorder="1" applyAlignment="1">
      <alignment vertical="center"/>
    </xf>
    <xf numFmtId="0" fontId="35" fillId="0" borderId="100" xfId="0" applyFont="1" applyFill="1" applyBorder="1" applyAlignment="1">
      <alignment vertical="center"/>
    </xf>
    <xf numFmtId="0" fontId="0" fillId="0" borderId="34" xfId="0" applyBorder="1" applyAlignment="1">
      <alignment horizontal="left" vertical="center" wrapText="1"/>
    </xf>
    <xf numFmtId="0" fontId="0" fillId="2" borderId="50" xfId="0" applyFill="1" applyBorder="1" applyAlignment="1">
      <alignment horizontal="left" vertical="center" wrapText="1"/>
    </xf>
    <xf numFmtId="0" fontId="0" fillId="2" borderId="48" xfId="0" applyFill="1" applyBorder="1" applyAlignment="1">
      <alignment horizontal="left" vertical="center" wrapText="1"/>
    </xf>
    <xf numFmtId="0" fontId="14" fillId="12" borderId="20" xfId="0" applyFont="1" applyFill="1" applyBorder="1" applyAlignment="1">
      <alignment horizontal="center" vertical="center" textRotation="90" wrapText="1"/>
    </xf>
    <xf numFmtId="0" fontId="14" fillId="13" borderId="15"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0" fillId="0" borderId="41" xfId="0" applyFill="1" applyBorder="1" applyAlignment="1">
      <alignment horizontal="left" vertical="center" wrapText="1"/>
    </xf>
    <xf numFmtId="0" fontId="0" fillId="0" borderId="38" xfId="0"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0" fillId="0" borderId="20" xfId="0" applyFill="1" applyBorder="1" applyAlignment="1">
      <alignment horizontal="left" vertical="center" wrapText="1"/>
    </xf>
    <xf numFmtId="0" fontId="16" fillId="0" borderId="47" xfId="0" applyFont="1" applyFill="1" applyBorder="1" applyAlignment="1">
      <alignment horizontal="center" vertical="center" wrapText="1"/>
    </xf>
    <xf numFmtId="0" fontId="0" fillId="2" borderId="50" xfId="0" applyFill="1" applyBorder="1" applyAlignment="1">
      <alignment horizontal="left" vertical="center" wrapText="1"/>
    </xf>
    <xf numFmtId="0" fontId="0" fillId="2" borderId="48" xfId="0" applyFill="1" applyBorder="1" applyAlignment="1">
      <alignment horizontal="left" vertical="center" wrapText="1"/>
    </xf>
    <xf numFmtId="0" fontId="0" fillId="2" borderId="89" xfId="0" applyFill="1" applyBorder="1" applyAlignment="1">
      <alignment horizontal="left" vertical="center" wrapText="1"/>
    </xf>
    <xf numFmtId="0" fontId="0" fillId="2" borderId="36" xfId="0" applyFill="1" applyBorder="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61" xfId="0" applyBorder="1" applyAlignment="1">
      <alignment horizontal="center" vertical="center" wrapText="1"/>
    </xf>
    <xf numFmtId="0" fontId="0" fillId="0" borderId="56" xfId="0" applyBorder="1" applyAlignment="1">
      <alignment horizontal="center" vertical="center" wrapText="1"/>
    </xf>
    <xf numFmtId="0" fontId="19" fillId="15" borderId="16" xfId="0" applyFont="1" applyFill="1" applyBorder="1" applyAlignment="1">
      <alignment horizontal="center" vertical="center" wrapText="1"/>
    </xf>
    <xf numFmtId="0" fontId="13" fillId="12" borderId="54" xfId="0" applyFont="1" applyFill="1" applyBorder="1" applyAlignment="1">
      <alignment horizontal="center" vertical="center" textRotation="90" wrapText="1"/>
    </xf>
    <xf numFmtId="0" fontId="0" fillId="0" borderId="16" xfId="0" applyBorder="1" applyAlignment="1">
      <alignment horizontal="left" vertical="center" wrapText="1"/>
    </xf>
    <xf numFmtId="0" fontId="27" fillId="15" borderId="16" xfId="0" applyFont="1" applyFill="1" applyBorder="1" applyAlignment="1">
      <alignment horizontal="center" vertical="center" wrapText="1"/>
    </xf>
    <xf numFmtId="0" fontId="3" fillId="12" borderId="21" xfId="0" applyFont="1" applyFill="1" applyBorder="1" applyAlignment="1">
      <alignment horizontal="center" vertical="center" textRotation="90" wrapText="1"/>
    </xf>
    <xf numFmtId="0" fontId="0" fillId="2" borderId="61" xfId="0" applyFill="1" applyBorder="1" applyAlignment="1">
      <alignment horizontal="center" vertical="center" wrapText="1"/>
    </xf>
    <xf numFmtId="0" fontId="6" fillId="0" borderId="15" xfId="0" applyFont="1" applyBorder="1" applyAlignment="1">
      <alignment horizontal="left" vertical="center" wrapText="1"/>
    </xf>
    <xf numFmtId="0" fontId="0" fillId="0" borderId="1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7" xfId="0" applyFill="1" applyBorder="1" applyAlignment="1">
      <alignment horizontal="center" vertical="center" wrapText="1"/>
    </xf>
    <xf numFmtId="0" fontId="16" fillId="0" borderId="15" xfId="0" applyFont="1" applyFill="1" applyBorder="1" applyAlignment="1">
      <alignment horizontal="center" vertical="center" wrapText="1"/>
    </xf>
    <xf numFmtId="0" fontId="14" fillId="12" borderId="41" xfId="0" applyFont="1" applyFill="1" applyBorder="1" applyAlignment="1">
      <alignment horizontal="center" vertical="center" textRotation="90" wrapText="1"/>
    </xf>
    <xf numFmtId="0" fontId="0" fillId="2" borderId="31" xfId="0" applyFill="1" applyBorder="1" applyAlignment="1">
      <alignment horizontal="center" vertical="center" wrapText="1"/>
    </xf>
    <xf numFmtId="0" fontId="0" fillId="0" borderId="0" xfId="0" applyAlignment="1">
      <alignment horizontal="center"/>
    </xf>
    <xf numFmtId="0" fontId="29" fillId="2" borderId="32"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10" xfId="0" applyBorder="1" applyAlignment="1">
      <alignment horizontal="left" vertical="center" wrapText="1"/>
    </xf>
    <xf numFmtId="0" fontId="36" fillId="2" borderId="27" xfId="0" applyFont="1" applyFill="1" applyBorder="1" applyAlignment="1">
      <alignment horizontal="center" vertical="center" wrapText="1"/>
    </xf>
    <xf numFmtId="0" fontId="36" fillId="2" borderId="27" xfId="0" applyFont="1" applyFill="1" applyBorder="1" applyAlignment="1">
      <alignment horizontal="center" vertical="center"/>
    </xf>
    <xf numFmtId="0" fontId="36" fillId="0" borderId="36" xfId="0" applyFont="1" applyBorder="1" applyAlignment="1">
      <alignment horizontal="center" vertical="center" wrapText="1"/>
    </xf>
    <xf numFmtId="0" fontId="0" fillId="9" borderId="15" xfId="0" applyFill="1" applyBorder="1" applyAlignment="1">
      <alignment vertical="center"/>
    </xf>
    <xf numFmtId="0" fontId="36" fillId="2" borderId="33" xfId="0" applyFont="1" applyFill="1" applyBorder="1" applyAlignment="1">
      <alignment horizontal="center" vertical="center" wrapText="1"/>
    </xf>
    <xf numFmtId="0" fontId="0" fillId="2" borderId="36"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2" borderId="48" xfId="0" applyFill="1" applyBorder="1" applyAlignment="1">
      <alignment horizontal="left" vertical="center" wrapText="1"/>
    </xf>
    <xf numFmtId="0" fontId="0" fillId="2" borderId="34" xfId="0" applyFill="1" applyBorder="1" applyAlignment="1">
      <alignment horizontal="center" vertical="center" wrapText="1"/>
    </xf>
    <xf numFmtId="0" fontId="0" fillId="9" borderId="25" xfId="0" applyFill="1" applyBorder="1" applyAlignment="1">
      <alignment horizontal="center" vertical="center"/>
    </xf>
    <xf numFmtId="0" fontId="0" fillId="2" borderId="22" xfId="0" applyFill="1" applyBorder="1" applyAlignment="1">
      <alignment horizontal="left" vertical="center" wrapText="1"/>
    </xf>
    <xf numFmtId="0" fontId="0" fillId="2" borderId="26" xfId="0" applyFont="1" applyFill="1" applyBorder="1" applyAlignment="1">
      <alignment horizontal="left" vertical="center" wrapText="1"/>
    </xf>
    <xf numFmtId="0" fontId="10" fillId="0" borderId="25" xfId="0" applyFont="1" applyFill="1" applyBorder="1" applyAlignment="1" applyProtection="1">
      <alignment horizontal="justify" vertical="center" wrapText="1"/>
      <protection locked="0"/>
    </xf>
    <xf numFmtId="0" fontId="0" fillId="0" borderId="29" xfId="0" applyFill="1" applyBorder="1" applyAlignment="1">
      <alignment vertical="center" wrapText="1"/>
    </xf>
    <xf numFmtId="0" fontId="0" fillId="0" borderId="92" xfId="0" applyBorder="1" applyAlignment="1">
      <alignment horizontal="center" vertical="center" wrapText="1"/>
    </xf>
    <xf numFmtId="0" fontId="0" fillId="2" borderId="93" xfId="0" applyFill="1" applyBorder="1" applyAlignment="1">
      <alignment horizontal="left" vertical="center" wrapText="1"/>
    </xf>
    <xf numFmtId="0" fontId="16" fillId="0" borderId="7" xfId="0" applyFont="1" applyFill="1" applyBorder="1" applyAlignment="1">
      <alignment horizontal="center" vertical="center" wrapText="1"/>
    </xf>
    <xf numFmtId="0" fontId="14" fillId="12" borderId="90" xfId="0" applyFont="1" applyFill="1" applyBorder="1" applyAlignment="1">
      <alignment horizontal="center" vertical="center" textRotation="90" wrapText="1"/>
    </xf>
    <xf numFmtId="0" fontId="16" fillId="13" borderId="7"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0" fillId="0" borderId="91" xfId="0" applyFill="1" applyBorder="1" applyAlignment="1">
      <alignment horizontal="left" vertical="center" wrapText="1"/>
    </xf>
    <xf numFmtId="0" fontId="0" fillId="2" borderId="94" xfId="0" applyFill="1" applyBorder="1" applyAlignment="1">
      <alignment horizontal="center" vertical="center" wrapText="1"/>
    </xf>
    <xf numFmtId="0" fontId="13" fillId="12" borderId="103" xfId="0" applyFont="1" applyFill="1" applyBorder="1" applyAlignment="1">
      <alignment horizontal="center" vertical="center" textRotation="90" wrapText="1"/>
    </xf>
    <xf numFmtId="0" fontId="18" fillId="14" borderId="13" xfId="0" applyFont="1" applyFill="1" applyBorder="1" applyAlignment="1">
      <alignment vertical="center" wrapText="1"/>
    </xf>
    <xf numFmtId="0" fontId="0" fillId="0" borderId="104" xfId="0" applyBorder="1" applyAlignment="1">
      <alignment horizontal="center" vertical="center" wrapText="1"/>
    </xf>
    <xf numFmtId="0" fontId="10" fillId="2" borderId="13" xfId="0" applyFont="1" applyFill="1" applyBorder="1" applyAlignment="1" applyProtection="1">
      <alignment horizontal="justify" vertical="center" wrapText="1"/>
      <protection locked="0"/>
    </xf>
    <xf numFmtId="0" fontId="0" fillId="2" borderId="53" xfId="0" applyFill="1" applyBorder="1" applyAlignment="1">
      <alignment horizontal="center" vertical="center" wrapText="1"/>
    </xf>
    <xf numFmtId="0" fontId="0" fillId="2" borderId="53" xfId="0" applyFill="1" applyBorder="1" applyAlignment="1">
      <alignment horizontal="left" vertical="center" wrapText="1"/>
    </xf>
    <xf numFmtId="0" fontId="0" fillId="2" borderId="104" xfId="0" applyFill="1" applyBorder="1"/>
    <xf numFmtId="9" fontId="0" fillId="2" borderId="53" xfId="0" applyNumberFormat="1" applyFill="1" applyBorder="1" applyAlignment="1">
      <alignment horizontal="center" vertical="center"/>
    </xf>
    <xf numFmtId="0" fontId="18" fillId="0" borderId="13" xfId="0" applyFont="1" applyFill="1" applyBorder="1" applyAlignment="1">
      <alignment vertical="center" wrapText="1"/>
    </xf>
    <xf numFmtId="0" fontId="0" fillId="0" borderId="75" xfId="0" applyBorder="1" applyAlignment="1">
      <alignment vertical="center" wrapText="1"/>
    </xf>
    <xf numFmtId="0" fontId="0" fillId="0" borderId="66" xfId="0" applyBorder="1" applyAlignment="1">
      <alignment vertical="center" wrapText="1"/>
    </xf>
    <xf numFmtId="0" fontId="0" fillId="0" borderId="105" xfId="0" applyBorder="1" applyAlignment="1">
      <alignment vertical="center" wrapText="1"/>
    </xf>
    <xf numFmtId="0" fontId="0" fillId="0" borderId="106" xfId="0" applyBorder="1" applyAlignment="1">
      <alignment horizontal="center" vertical="center" wrapText="1"/>
    </xf>
    <xf numFmtId="0" fontId="0" fillId="0" borderId="67" xfId="0" applyFill="1" applyBorder="1" applyAlignment="1">
      <alignment horizontal="left" vertical="center" wrapText="1"/>
    </xf>
    <xf numFmtId="2" fontId="0" fillId="0" borderId="25" xfId="0" applyNumberFormat="1" applyFont="1" applyFill="1" applyBorder="1" applyAlignment="1">
      <alignment vertical="center" wrapText="1"/>
    </xf>
    <xf numFmtId="9" fontId="0" fillId="2" borderId="27" xfId="0" applyNumberFormat="1" applyFill="1" applyBorder="1" applyAlignment="1">
      <alignment horizontal="center" vertical="center" wrapText="1"/>
    </xf>
    <xf numFmtId="0" fontId="33" fillId="0" borderId="99" xfId="0" applyFont="1" applyFill="1" applyBorder="1" applyAlignment="1">
      <alignment vertical="center"/>
    </xf>
    <xf numFmtId="0" fontId="33" fillId="0" borderId="85" xfId="0" applyFont="1" applyFill="1" applyBorder="1" applyAlignment="1">
      <alignment vertical="center"/>
    </xf>
    <xf numFmtId="0" fontId="33" fillId="0" borderId="100" xfId="0" applyFont="1" applyFill="1" applyBorder="1" applyAlignment="1">
      <alignment vertical="center"/>
    </xf>
    <xf numFmtId="0" fontId="9" fillId="0" borderId="25" xfId="0" applyFont="1" applyBorder="1" applyAlignment="1">
      <alignment vertical="center" wrapText="1"/>
    </xf>
    <xf numFmtId="0" fontId="0" fillId="2" borderId="40" xfId="0" applyFill="1" applyBorder="1" applyAlignment="1">
      <alignment horizontal="left" vertical="center" wrapText="1"/>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0" borderId="30" xfId="0" applyBorder="1" applyAlignment="1">
      <alignment vertical="center" wrapText="1"/>
    </xf>
    <xf numFmtId="0" fontId="36" fillId="2" borderId="35"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0" fillId="9" borderId="29" xfId="0" applyFill="1" applyBorder="1" applyAlignment="1">
      <alignment horizontal="center" vertical="center"/>
    </xf>
    <xf numFmtId="0" fontId="0" fillId="9" borderId="25" xfId="0" applyFill="1" applyBorder="1" applyAlignment="1">
      <alignment horizontal="center" vertical="center"/>
    </xf>
    <xf numFmtId="0" fontId="0" fillId="2" borderId="22" xfId="0" applyFill="1" applyBorder="1" applyAlignment="1">
      <alignment horizontal="center" vertical="center" wrapText="1"/>
    </xf>
    <xf numFmtId="0" fontId="0" fillId="9" borderId="15" xfId="0" applyFill="1" applyBorder="1" applyAlignment="1">
      <alignment horizontal="center" vertical="center"/>
    </xf>
    <xf numFmtId="0" fontId="2" fillId="2" borderId="21"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0" fillId="9" borderId="16" xfId="0" applyFill="1" applyBorder="1" applyAlignment="1">
      <alignment horizontal="center" vertical="center"/>
    </xf>
    <xf numFmtId="0" fontId="0" fillId="2" borderId="49"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horizontal="left" vertical="center" wrapText="1"/>
    </xf>
    <xf numFmtId="0" fontId="0" fillId="2" borderId="50" xfId="0" applyFill="1" applyBorder="1" applyAlignment="1">
      <alignment horizontal="left" vertical="center" wrapText="1"/>
    </xf>
    <xf numFmtId="0" fontId="0" fillId="2" borderId="34" xfId="0" applyFill="1" applyBorder="1" applyAlignment="1">
      <alignment horizontal="center" vertical="center" wrapText="1"/>
    </xf>
    <xf numFmtId="0" fontId="0" fillId="2" borderId="25" xfId="0" applyFill="1" applyBorder="1" applyAlignment="1">
      <alignment horizontal="left" vertical="center" wrapText="1"/>
    </xf>
    <xf numFmtId="0" fontId="0" fillId="0" borderId="30" xfId="0" applyFill="1" applyBorder="1" applyAlignment="1">
      <alignment horizontal="left" vertical="center" wrapText="1"/>
    </xf>
    <xf numFmtId="0" fontId="0" fillId="0" borderId="62" xfId="0" applyBorder="1" applyAlignment="1">
      <alignment horizontal="center" vertical="center" wrapText="1"/>
    </xf>
    <xf numFmtId="0" fontId="0" fillId="0" borderId="31" xfId="0" applyFill="1" applyBorder="1" applyAlignment="1">
      <alignment horizontal="left" vertical="center" wrapText="1"/>
    </xf>
    <xf numFmtId="0" fontId="0" fillId="0" borderId="15" xfId="0" applyBorder="1" applyAlignment="1">
      <alignment horizontal="left" vertical="center" wrapText="1"/>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0" fillId="9" borderId="25" xfId="0" applyFill="1" applyBorder="1" applyAlignment="1">
      <alignment horizontal="center" vertical="center"/>
    </xf>
    <xf numFmtId="0" fontId="2" fillId="2" borderId="29" xfId="0" applyFont="1" applyFill="1" applyBorder="1" applyAlignment="1" applyProtection="1">
      <alignment horizontal="center" vertical="center" wrapText="1"/>
      <protection locked="0"/>
    </xf>
    <xf numFmtId="0" fontId="0" fillId="0" borderId="61" xfId="0" applyBorder="1" applyAlignment="1">
      <alignment horizontal="center" vertical="center" wrapText="1"/>
    </xf>
    <xf numFmtId="0" fontId="0" fillId="9" borderId="29" xfId="0" applyFill="1" applyBorder="1" applyAlignment="1">
      <alignment horizontal="center" vertical="center"/>
    </xf>
    <xf numFmtId="0" fontId="0" fillId="0" borderId="16" xfId="0" applyFill="1" applyBorder="1" applyAlignment="1">
      <alignment horizontal="center" vertical="center" wrapText="1"/>
    </xf>
    <xf numFmtId="0" fontId="0" fillId="0" borderId="30" xfId="0" applyFill="1" applyBorder="1" applyAlignment="1">
      <alignment horizontal="left" vertical="center" wrapText="1"/>
    </xf>
    <xf numFmtId="0" fontId="0" fillId="2" borderId="34" xfId="0"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6" fillId="0" borderId="29" xfId="0" applyFont="1" applyBorder="1" applyAlignment="1">
      <alignment horizontal="left"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1" fontId="2" fillId="2" borderId="28" xfId="0" applyNumberFormat="1" applyFont="1" applyFill="1" applyBorder="1" applyAlignment="1" applyProtection="1">
      <alignment horizontal="center" vertical="center" wrapText="1"/>
      <protection locked="0"/>
    </xf>
    <xf numFmtId="1" fontId="2" fillId="2" borderId="29" xfId="0" applyNumberFormat="1" applyFont="1" applyFill="1" applyBorder="1" applyAlignment="1" applyProtection="1">
      <alignment horizontal="center" vertical="center" wrapText="1"/>
      <protection locked="0"/>
    </xf>
    <xf numFmtId="0" fontId="0" fillId="0" borderId="29" xfId="0" applyFill="1" applyBorder="1" applyAlignment="1">
      <alignment horizontal="left" vertical="center" wrapText="1"/>
    </xf>
    <xf numFmtId="0" fontId="0" fillId="0" borderId="29" xfId="0" applyBorder="1" applyAlignment="1">
      <alignment horizontal="left" vertical="center" wrapText="1"/>
    </xf>
    <xf numFmtId="0" fontId="0" fillId="0" borderId="39" xfId="0" applyBorder="1" applyAlignment="1">
      <alignment horizontal="center" vertical="center" wrapText="1"/>
    </xf>
    <xf numFmtId="0" fontId="0" fillId="2" borderId="25" xfId="0" applyFill="1" applyBorder="1" applyAlignment="1">
      <alignment horizontal="left" vertical="center" wrapText="1"/>
    </xf>
    <xf numFmtId="0" fontId="0" fillId="2" borderId="15" xfId="0" applyFill="1" applyBorder="1" applyAlignment="1">
      <alignment horizontal="left" vertical="center" wrapText="1"/>
    </xf>
    <xf numFmtId="0" fontId="0" fillId="0" borderId="10" xfId="0" applyBorder="1" applyAlignment="1">
      <alignment horizontal="center" vertical="center" wrapText="1"/>
    </xf>
    <xf numFmtId="0" fontId="0" fillId="0" borderId="28" xfId="0" applyFill="1" applyBorder="1" applyAlignment="1">
      <alignment horizontal="left" vertical="center" wrapText="1"/>
    </xf>
    <xf numFmtId="0" fontId="0" fillId="0" borderId="30" xfId="0" applyBorder="1" applyAlignment="1">
      <alignment horizontal="left" vertical="center" wrapText="1"/>
    </xf>
    <xf numFmtId="0" fontId="0" fillId="2" borderId="10" xfId="0" applyFill="1" applyBorder="1" applyAlignment="1">
      <alignment horizontal="left" vertical="center" wrapText="1"/>
    </xf>
    <xf numFmtId="0" fontId="0" fillId="2" borderId="51" xfId="0" applyFill="1" applyBorder="1"/>
    <xf numFmtId="0" fontId="36" fillId="2" borderId="46" xfId="0" applyFont="1" applyFill="1" applyBorder="1" applyAlignment="1">
      <alignment horizontal="center" vertical="center"/>
    </xf>
    <xf numFmtId="0" fontId="0" fillId="0" borderId="107" xfId="0" applyBorder="1" applyAlignment="1">
      <alignment vertical="center" wrapText="1"/>
    </xf>
    <xf numFmtId="0" fontId="0" fillId="2" borderId="107" xfId="0" applyFill="1" applyBorder="1"/>
    <xf numFmtId="0" fontId="5" fillId="0" borderId="39" xfId="0" applyFont="1" applyFill="1" applyBorder="1" applyAlignment="1">
      <alignment vertical="center" wrapText="1"/>
    </xf>
    <xf numFmtId="0" fontId="0" fillId="2" borderId="52" xfId="0" applyFill="1" applyBorder="1"/>
    <xf numFmtId="0" fontId="36" fillId="2" borderId="43" xfId="0" applyFont="1" applyFill="1" applyBorder="1" applyAlignment="1">
      <alignment horizontal="center" vertical="center"/>
    </xf>
    <xf numFmtId="0" fontId="0" fillId="2" borderId="109" xfId="0" applyFill="1" applyBorder="1"/>
    <xf numFmtId="0" fontId="0" fillId="0" borderId="25" xfId="0" applyBorder="1" applyAlignment="1">
      <alignment horizontal="left" vertical="center" wrapText="1"/>
    </xf>
    <xf numFmtId="0" fontId="0" fillId="0" borderId="108" xfId="0" applyBorder="1" applyAlignment="1">
      <alignment vertical="center" wrapText="1"/>
    </xf>
    <xf numFmtId="0" fontId="0" fillId="2" borderId="15" xfId="0" applyFill="1" applyBorder="1" applyAlignment="1">
      <alignment vertical="center" wrapText="1"/>
    </xf>
    <xf numFmtId="0" fontId="0" fillId="0" borderId="37" xfId="0" applyBorder="1" applyAlignment="1">
      <alignment vertical="center" wrapText="1"/>
    </xf>
    <xf numFmtId="0" fontId="0" fillId="17" borderId="25" xfId="0" applyFill="1" applyBorder="1" applyAlignment="1">
      <alignment horizontal="left" vertical="center" wrapText="1"/>
    </xf>
    <xf numFmtId="0" fontId="0" fillId="2" borderId="56" xfId="0" applyFill="1" applyBorder="1" applyAlignment="1">
      <alignment horizontal="left" vertical="center" wrapText="1"/>
    </xf>
    <xf numFmtId="0" fontId="0" fillId="2" borderId="3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61" xfId="0" applyFill="1" applyBorder="1" applyAlignment="1">
      <alignment horizontal="left" vertical="center" wrapText="1"/>
    </xf>
    <xf numFmtId="0" fontId="0" fillId="2" borderId="62" xfId="0" applyFill="1" applyBorder="1" applyAlignment="1">
      <alignment horizontal="left" vertical="center" wrapText="1"/>
    </xf>
    <xf numFmtId="0" fontId="0" fillId="2" borderId="25" xfId="0" applyFill="1" applyBorder="1" applyAlignment="1">
      <alignment horizontal="center" vertical="center" wrapText="1"/>
    </xf>
    <xf numFmtId="0" fontId="0" fillId="0" borderId="31" xfId="0" applyBorder="1" applyAlignment="1">
      <alignment vertical="center" wrapText="1"/>
    </xf>
    <xf numFmtId="0" fontId="0" fillId="2" borderId="68" xfId="0" applyFill="1" applyBorder="1" applyAlignment="1">
      <alignment horizontal="left" vertical="center" wrapText="1"/>
    </xf>
    <xf numFmtId="0" fontId="0" fillId="2" borderId="39" xfId="0" applyFill="1" applyBorder="1" applyAlignment="1">
      <alignment horizontal="center" vertical="center" wrapText="1"/>
    </xf>
    <xf numFmtId="0" fontId="0" fillId="2" borderId="41" xfId="0" applyFill="1" applyBorder="1" applyAlignment="1">
      <alignment horizontal="left" vertical="center" wrapText="1"/>
    </xf>
    <xf numFmtId="0" fontId="0" fillId="2" borderId="24" xfId="0" applyFill="1" applyBorder="1" applyAlignment="1">
      <alignment horizontal="left" vertical="center" wrapText="1"/>
    </xf>
    <xf numFmtId="0" fontId="7" fillId="0" borderId="29" xfId="0" applyFont="1" applyBorder="1" applyAlignment="1">
      <alignment horizontal="left" vertical="center" wrapText="1"/>
    </xf>
    <xf numFmtId="0" fontId="0" fillId="2" borderId="21" xfId="0" applyFill="1" applyBorder="1" applyAlignment="1">
      <alignment horizontal="left" vertical="center" wrapText="1"/>
    </xf>
    <xf numFmtId="0" fontId="0" fillId="2" borderId="44" xfId="0" applyFill="1" applyBorder="1" applyAlignment="1">
      <alignment horizontal="left" vertical="center" wrapText="1"/>
    </xf>
    <xf numFmtId="0" fontId="0" fillId="2" borderId="67" xfId="0" applyFill="1" applyBorder="1" applyAlignment="1">
      <alignment horizontal="left" vertical="center" wrapText="1"/>
    </xf>
    <xf numFmtId="0" fontId="0" fillId="0" borderId="15" xfId="0" applyBorder="1" applyAlignment="1">
      <alignment vertical="center" wrapText="1"/>
    </xf>
    <xf numFmtId="0" fontId="0" fillId="17" borderId="24" xfId="0" applyFill="1" applyBorder="1" applyAlignment="1">
      <alignment horizontal="left" vertical="center" wrapText="1"/>
    </xf>
    <xf numFmtId="0" fontId="0" fillId="2" borderId="76" xfId="0" applyFill="1" applyBorder="1" applyAlignment="1">
      <alignment horizontal="left" vertical="center" wrapText="1"/>
    </xf>
    <xf numFmtId="0" fontId="0" fillId="2" borderId="57" xfId="0" applyFill="1" applyBorder="1" applyAlignment="1">
      <alignment horizontal="left" vertical="center" wrapText="1"/>
    </xf>
    <xf numFmtId="0" fontId="0" fillId="2" borderId="58" xfId="0" applyFill="1" applyBorder="1" applyAlignment="1">
      <alignment horizontal="left" vertical="center" wrapText="1"/>
    </xf>
    <xf numFmtId="0" fontId="0" fillId="0" borderId="39" xfId="0" applyBorder="1" applyAlignment="1">
      <alignment horizontal="left" vertical="center" wrapText="1"/>
    </xf>
    <xf numFmtId="0" fontId="0" fillId="2" borderId="57" xfId="0" applyFill="1" applyBorder="1" applyAlignment="1">
      <alignment vertical="center" wrapText="1"/>
    </xf>
    <xf numFmtId="0" fontId="0" fillId="0" borderId="57" xfId="0" applyBorder="1" applyAlignment="1">
      <alignment vertical="center" wrapText="1"/>
    </xf>
    <xf numFmtId="0" fontId="0" fillId="2" borderId="24" xfId="0" applyFill="1" applyBorder="1" applyAlignment="1">
      <alignment vertical="center" wrapText="1"/>
    </xf>
    <xf numFmtId="0" fontId="0" fillId="0" borderId="11" xfId="0" applyBorder="1" applyAlignment="1">
      <alignment horizontal="center" vertical="center"/>
    </xf>
    <xf numFmtId="0" fontId="0" fillId="2" borderId="32" xfId="0" applyFill="1" applyBorder="1" applyAlignment="1">
      <alignment horizontal="left" vertical="center" wrapText="1"/>
    </xf>
    <xf numFmtId="0" fontId="0" fillId="2" borderId="21" xfId="0" applyFill="1" applyBorder="1" applyAlignment="1">
      <alignment vertical="center" wrapText="1"/>
    </xf>
    <xf numFmtId="0" fontId="0" fillId="2" borderId="16" xfId="0" applyFill="1" applyBorder="1" applyAlignment="1">
      <alignment horizontal="center" vertical="center" wrapText="1"/>
    </xf>
    <xf numFmtId="0" fontId="0" fillId="0" borderId="24" xfId="0" applyBorder="1" applyAlignment="1">
      <alignment horizontal="left" vertical="center" wrapText="1"/>
    </xf>
    <xf numFmtId="0" fontId="0" fillId="2" borderId="20" xfId="0" applyFill="1" applyBorder="1" applyAlignment="1">
      <alignment vertical="center" wrapText="1"/>
    </xf>
    <xf numFmtId="0" fontId="0" fillId="2" borderId="31" xfId="0" applyFill="1" applyBorder="1" applyAlignment="1">
      <alignment vertical="center" wrapText="1"/>
    </xf>
    <xf numFmtId="0" fontId="0" fillId="0" borderId="39" xfId="0" applyFill="1" applyBorder="1" applyAlignment="1">
      <alignment horizontal="left" vertical="center" wrapText="1"/>
    </xf>
    <xf numFmtId="1" fontId="36" fillId="0" borderId="27" xfId="0" applyNumberFormat="1" applyFont="1" applyBorder="1" applyAlignment="1">
      <alignment horizontal="center" vertical="center" wrapText="1"/>
    </xf>
    <xf numFmtId="0" fontId="1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horizontal="left" vertical="center" wrapText="1"/>
    </xf>
    <xf numFmtId="0" fontId="16" fillId="0" borderId="83" xfId="0" applyFont="1" applyFill="1" applyBorder="1" applyAlignment="1">
      <alignment horizontal="center" vertical="center" wrapText="1"/>
    </xf>
    <xf numFmtId="0" fontId="0" fillId="0" borderId="83" xfId="0" applyBorder="1" applyAlignment="1">
      <alignment horizontal="left" vertical="center" wrapText="1"/>
    </xf>
    <xf numFmtId="0" fontId="0" fillId="0" borderId="83" xfId="0" applyBorder="1" applyAlignment="1">
      <alignment horizontal="center" vertical="center" wrapText="1"/>
    </xf>
    <xf numFmtId="0" fontId="0" fillId="2" borderId="111" xfId="0" applyFill="1" applyBorder="1" applyAlignment="1">
      <alignment horizontal="left" vertical="center" wrapText="1"/>
    </xf>
    <xf numFmtId="0" fontId="0" fillId="0" borderId="81" xfId="0" applyBorder="1" applyAlignment="1">
      <alignment vertical="center" wrapText="1"/>
    </xf>
    <xf numFmtId="0" fontId="0" fillId="2" borderId="112" xfId="0" applyFill="1" applyBorder="1" applyAlignment="1">
      <alignment horizontal="center" vertical="center" wrapText="1"/>
    </xf>
    <xf numFmtId="0" fontId="0" fillId="2" borderId="55" xfId="0" applyFill="1" applyBorder="1" applyAlignment="1">
      <alignment horizontal="left" vertical="center" wrapText="1"/>
    </xf>
    <xf numFmtId="0" fontId="0" fillId="2" borderId="110" xfId="0" applyFill="1" applyBorder="1" applyAlignment="1">
      <alignment horizontal="center" vertical="center" wrapText="1"/>
    </xf>
    <xf numFmtId="0" fontId="0" fillId="0" borderId="56" xfId="0" applyBorder="1" applyAlignment="1">
      <alignment horizontal="center" vertical="center" wrapText="1"/>
    </xf>
    <xf numFmtId="0" fontId="0" fillId="2" borderId="31" xfId="0" applyFill="1" applyBorder="1" applyAlignment="1">
      <alignment horizontal="left" vertical="center" wrapText="1"/>
    </xf>
    <xf numFmtId="0" fontId="0" fillId="2" borderId="34" xfId="0" applyFill="1" applyBorder="1" applyAlignment="1">
      <alignment horizontal="left" vertical="center" wrapText="1"/>
    </xf>
    <xf numFmtId="0" fontId="0" fillId="0" borderId="31" xfId="0" applyFill="1" applyBorder="1" applyAlignment="1">
      <alignment horizontal="left" vertical="center" wrapText="1"/>
    </xf>
    <xf numFmtId="0" fontId="0" fillId="0" borderId="25" xfId="0" applyBorder="1" applyAlignment="1">
      <alignment horizontal="left" vertical="center" wrapText="1"/>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0" fillId="9" borderId="25" xfId="0" applyFill="1" applyBorder="1" applyAlignment="1">
      <alignment horizontal="center" vertical="center"/>
    </xf>
    <xf numFmtId="0" fontId="0" fillId="0" borderId="61" xfId="0" applyBorder="1" applyAlignment="1">
      <alignment horizontal="center" vertical="center" wrapText="1"/>
    </xf>
    <xf numFmtId="0" fontId="0" fillId="2" borderId="26" xfId="0" applyFill="1" applyBorder="1" applyAlignment="1">
      <alignment horizontal="center" vertical="center" wrapText="1"/>
    </xf>
    <xf numFmtId="0" fontId="0" fillId="0" borderId="25" xfId="0" applyBorder="1" applyAlignment="1">
      <alignment horizontal="center" vertical="center" wrapText="1"/>
    </xf>
    <xf numFmtId="0" fontId="0" fillId="0" borderId="25" xfId="0" applyFill="1" applyBorder="1" applyAlignment="1">
      <alignment horizontal="left" vertical="center" wrapText="1"/>
    </xf>
    <xf numFmtId="0" fontId="0" fillId="2" borderId="26" xfId="0" applyFill="1" applyBorder="1" applyAlignment="1">
      <alignment horizontal="left" vertical="center" wrapText="1"/>
    </xf>
    <xf numFmtId="0" fontId="0" fillId="0" borderId="29" xfId="0" applyFill="1" applyBorder="1" applyAlignment="1">
      <alignment horizontal="left" vertical="center" wrapText="1"/>
    </xf>
    <xf numFmtId="0" fontId="2" fillId="2" borderId="21" xfId="0" applyFont="1" applyFill="1" applyBorder="1" applyAlignment="1" applyProtection="1">
      <alignment horizontal="center" vertical="center" wrapText="1"/>
      <protection locked="0"/>
    </xf>
    <xf numFmtId="0" fontId="0" fillId="9" borderId="16" xfId="0" applyFill="1" applyBorder="1" applyAlignment="1">
      <alignment horizontal="center" vertical="center"/>
    </xf>
    <xf numFmtId="0" fontId="2" fillId="2" borderId="32"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0" fillId="9" borderId="31" xfId="0" applyFill="1" applyBorder="1" applyAlignment="1">
      <alignment horizontal="center" vertical="center"/>
    </xf>
    <xf numFmtId="0" fontId="0" fillId="0" borderId="16" xfId="0" applyFill="1" applyBorder="1" applyAlignment="1">
      <alignment horizontal="left"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36" fillId="2" borderId="33" xfId="0" applyFont="1" applyFill="1" applyBorder="1" applyAlignment="1">
      <alignment horizontal="center" vertical="center"/>
    </xf>
    <xf numFmtId="0" fontId="0" fillId="2" borderId="28" xfId="0" applyFill="1" applyBorder="1" applyAlignment="1">
      <alignment horizontal="left" vertical="center" wrapText="1"/>
    </xf>
    <xf numFmtId="0" fontId="0" fillId="2" borderId="25" xfId="0" applyFill="1" applyBorder="1" applyAlignment="1">
      <alignment horizontal="left" vertical="center" wrapText="1"/>
    </xf>
    <xf numFmtId="0" fontId="0" fillId="2" borderId="25" xfId="0" applyFill="1" applyBorder="1" applyAlignment="1">
      <alignment horizontal="center" vertical="center" wrapText="1"/>
    </xf>
    <xf numFmtId="0" fontId="0" fillId="0" borderId="26" xfId="0" applyBorder="1" applyAlignment="1">
      <alignment horizontal="left" vertical="center" wrapText="1"/>
    </xf>
    <xf numFmtId="0" fontId="36" fillId="2" borderId="36" xfId="0" applyFont="1" applyFill="1" applyBorder="1" applyAlignment="1">
      <alignment horizontal="center" vertical="center"/>
    </xf>
    <xf numFmtId="0" fontId="0" fillId="2" borderId="22" xfId="0" applyFill="1" applyBorder="1" applyAlignment="1">
      <alignment horizontal="center" vertical="center" wrapText="1"/>
    </xf>
    <xf numFmtId="0" fontId="0" fillId="2" borderId="10" xfId="0" applyFill="1" applyBorder="1" applyAlignment="1">
      <alignment horizontal="left" vertical="center" wrapText="1"/>
    </xf>
    <xf numFmtId="0" fontId="0" fillId="0" borderId="26" xfId="0" applyBorder="1" applyAlignment="1">
      <alignment horizontal="center" vertical="center" wrapText="1"/>
    </xf>
    <xf numFmtId="0" fontId="0" fillId="2" borderId="30"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24" xfId="0" applyFill="1" applyBorder="1" applyAlignment="1">
      <alignment horizontal="left" vertical="center" wrapText="1"/>
    </xf>
    <xf numFmtId="1" fontId="2" fillId="2" borderId="24" xfId="0" applyNumberFormat="1" applyFont="1" applyFill="1" applyBorder="1" applyAlignment="1" applyProtection="1">
      <alignment horizontal="center" vertical="center" wrapText="1"/>
      <protection locked="0"/>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1" fontId="2" fillId="2" borderId="25" xfId="0" applyNumberFormat="1" applyFont="1" applyFill="1" applyBorder="1" applyAlignment="1" applyProtection="1">
      <alignment horizontal="center" vertical="center" wrapText="1"/>
      <protection locked="0"/>
    </xf>
    <xf numFmtId="0" fontId="0" fillId="2" borderId="26" xfId="0" applyFont="1" applyFill="1" applyBorder="1" applyAlignment="1">
      <alignment horizontal="left" vertical="center" wrapText="1"/>
    </xf>
    <xf numFmtId="0" fontId="0" fillId="0" borderId="38" xfId="0" applyFill="1" applyBorder="1" applyAlignment="1">
      <alignment horizontal="left" vertical="center" wrapText="1"/>
    </xf>
    <xf numFmtId="0" fontId="2" fillId="2" borderId="41" xfId="0" applyFont="1" applyFill="1" applyBorder="1" applyAlignment="1" applyProtection="1">
      <alignment horizontal="center" vertical="center" wrapText="1"/>
      <protection locked="0"/>
    </xf>
    <xf numFmtId="0" fontId="0" fillId="2" borderId="22" xfId="0" applyFill="1" applyBorder="1" applyAlignment="1">
      <alignment horizontal="left" vertical="center" wrapText="1"/>
    </xf>
    <xf numFmtId="0" fontId="2" fillId="2" borderId="44"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0" fillId="9" borderId="39" xfId="0" applyFill="1" applyBorder="1" applyAlignment="1">
      <alignment horizontal="center" vertical="center"/>
    </xf>
    <xf numFmtId="0" fontId="0" fillId="2" borderId="47" xfId="0" applyFill="1" applyBorder="1" applyAlignment="1">
      <alignment horizontal="left" vertical="center" wrapText="1"/>
    </xf>
    <xf numFmtId="0" fontId="0" fillId="2" borderId="29" xfId="0" applyFill="1" applyBorder="1" applyAlignment="1">
      <alignment horizontal="center" vertical="center" wrapText="1"/>
    </xf>
    <xf numFmtId="0" fontId="0" fillId="2" borderId="16" xfId="0" applyFill="1" applyBorder="1" applyAlignment="1">
      <alignment horizontal="center" vertical="center" wrapText="1"/>
    </xf>
    <xf numFmtId="0" fontId="36" fillId="2" borderId="27" xfId="0" applyFont="1" applyFill="1" applyBorder="1" applyAlignment="1">
      <alignment horizontal="center" vertical="center" wrapText="1"/>
    </xf>
    <xf numFmtId="0" fontId="0" fillId="0" borderId="32" xfId="0" applyBorder="1" applyAlignment="1">
      <alignment horizontal="left" vertical="center" wrapText="1"/>
    </xf>
    <xf numFmtId="0" fontId="0" fillId="2" borderId="108" xfId="0" applyFill="1" applyBorder="1"/>
    <xf numFmtId="0" fontId="0" fillId="2" borderId="2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30" xfId="0" applyFont="1" applyFill="1" applyBorder="1" applyAlignment="1">
      <alignment horizontal="left" vertical="center" wrapText="1"/>
    </xf>
    <xf numFmtId="0" fontId="0" fillId="2" borderId="29" xfId="0" applyFill="1" applyBorder="1" applyAlignment="1">
      <alignment vertical="center" wrapText="1"/>
    </xf>
    <xf numFmtId="0" fontId="10" fillId="0" borderId="38" xfId="0" applyFont="1" applyFill="1" applyBorder="1" applyAlignment="1" applyProtection="1">
      <alignment horizontal="justify" vertical="center" wrapText="1"/>
      <protection locked="0"/>
    </xf>
    <xf numFmtId="0" fontId="4" fillId="0" borderId="38" xfId="0" applyFont="1" applyBorder="1" applyAlignment="1">
      <alignment vertical="center" wrapText="1"/>
    </xf>
    <xf numFmtId="0" fontId="4" fillId="0" borderId="47" xfId="0" applyFont="1" applyBorder="1" applyAlignment="1">
      <alignment vertical="center" wrapText="1"/>
    </xf>
    <xf numFmtId="0" fontId="0" fillId="2" borderId="47" xfId="0" applyFill="1" applyBorder="1" applyAlignment="1">
      <alignment vertical="center" wrapText="1"/>
    </xf>
    <xf numFmtId="0" fontId="0" fillId="2" borderId="41" xfId="0" applyFill="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37" fillId="0" borderId="25" xfId="0" applyFont="1" applyFill="1" applyBorder="1" applyAlignment="1">
      <alignment vertical="center" wrapText="1"/>
    </xf>
    <xf numFmtId="0" fontId="37" fillId="2" borderId="25" xfId="0" applyFont="1" applyFill="1" applyBorder="1" applyAlignment="1">
      <alignment vertical="center" wrapText="1"/>
    </xf>
    <xf numFmtId="0" fontId="37" fillId="2" borderId="66" xfId="0" applyFont="1" applyFill="1" applyBorder="1" applyAlignment="1">
      <alignment horizontal="center" vertical="center" wrapText="1"/>
    </xf>
    <xf numFmtId="0" fontId="38" fillId="2" borderId="24" xfId="0" applyFont="1" applyFill="1" applyBorder="1" applyAlignment="1">
      <alignment vertical="center" wrapText="1"/>
    </xf>
    <xf numFmtId="0" fontId="0" fillId="2" borderId="57" xfId="0" applyFill="1" applyBorder="1"/>
    <xf numFmtId="0" fontId="9" fillId="2" borderId="39" xfId="0" applyFont="1" applyFill="1" applyBorder="1" applyAlignment="1" applyProtection="1">
      <alignment horizontal="justify" vertical="center" wrapText="1"/>
      <protection locked="0"/>
    </xf>
    <xf numFmtId="0" fontId="0" fillId="0" borderId="39" xfId="0" applyFont="1" applyBorder="1" applyAlignment="1">
      <alignment horizontal="center" vertical="center" wrapText="1"/>
    </xf>
    <xf numFmtId="0" fontId="9" fillId="0" borderId="39" xfId="0" applyFont="1" applyBorder="1" applyAlignment="1">
      <alignment vertical="center" wrapText="1"/>
    </xf>
    <xf numFmtId="0" fontId="8" fillId="0" borderId="40" xfId="0" applyFont="1" applyBorder="1" applyAlignment="1">
      <alignment vertical="center" wrapText="1"/>
    </xf>
    <xf numFmtId="0" fontId="0" fillId="2" borderId="40" xfId="0" applyFill="1" applyBorder="1" applyAlignment="1">
      <alignment vertical="center" wrapText="1"/>
    </xf>
    <xf numFmtId="0" fontId="0" fillId="2" borderId="44" xfId="0" applyFill="1" applyBorder="1" applyAlignment="1">
      <alignment vertical="center" wrapText="1"/>
    </xf>
    <xf numFmtId="0" fontId="0" fillId="0" borderId="16" xfId="0" applyBorder="1" applyAlignment="1">
      <alignment vertical="center" wrapText="1"/>
    </xf>
    <xf numFmtId="0" fontId="5" fillId="0" borderId="25" xfId="0" applyFont="1" applyFill="1" applyBorder="1" applyAlignment="1">
      <alignment vertical="center" wrapText="1"/>
    </xf>
    <xf numFmtId="0" fontId="5" fillId="0" borderId="39" xfId="0" applyFont="1" applyBorder="1" applyAlignment="1">
      <alignment vertical="center" wrapText="1"/>
    </xf>
    <xf numFmtId="0" fontId="0" fillId="0" borderId="57" xfId="0" applyFill="1" applyBorder="1" applyAlignment="1">
      <alignment horizontal="left" vertical="center" wrapText="1"/>
    </xf>
    <xf numFmtId="0" fontId="0" fillId="0" borderId="26" xfId="0" applyFill="1" applyBorder="1" applyAlignment="1">
      <alignment horizontal="justify" vertical="center" wrapText="1"/>
    </xf>
    <xf numFmtId="0" fontId="0" fillId="2" borderId="58" xfId="0" applyFill="1" applyBorder="1" applyAlignment="1">
      <alignment horizontal="center" vertical="center" wrapText="1"/>
    </xf>
    <xf numFmtId="1" fontId="36" fillId="0" borderId="35" xfId="0" applyNumberFormat="1" applyFont="1" applyBorder="1" applyAlignment="1">
      <alignment horizontal="center" vertical="center" wrapText="1"/>
    </xf>
    <xf numFmtId="0" fontId="36" fillId="0" borderId="43" xfId="0" applyFont="1" applyBorder="1" applyAlignment="1">
      <alignment horizontal="center" vertical="center" wrapText="1"/>
    </xf>
    <xf numFmtId="0" fontId="0" fillId="0" borderId="9" xfId="0" applyBorder="1" applyAlignment="1">
      <alignment vertical="center" wrapText="1"/>
    </xf>
    <xf numFmtId="0" fontId="8" fillId="0" borderId="29" xfId="0" applyFont="1" applyFill="1" applyBorder="1" applyAlignment="1">
      <alignment horizontal="left" vertical="center" wrapText="1"/>
    </xf>
    <xf numFmtId="1" fontId="2" fillId="2" borderId="41" xfId="0" applyNumberFormat="1" applyFont="1" applyFill="1" applyBorder="1" applyAlignment="1" applyProtection="1">
      <alignment horizontal="center" vertical="center" wrapText="1"/>
      <protection locked="0"/>
    </xf>
    <xf numFmtId="1" fontId="2" fillId="2" borderId="38" xfId="0" applyNumberFormat="1" applyFont="1" applyFill="1" applyBorder="1" applyAlignment="1" applyProtection="1">
      <alignment horizontal="center" vertical="center" wrapText="1"/>
      <protection locked="0"/>
    </xf>
    <xf numFmtId="0" fontId="0" fillId="2" borderId="67" xfId="0" applyFill="1" applyBorder="1" applyAlignment="1">
      <alignment vertical="center" wrapText="1"/>
    </xf>
    <xf numFmtId="0" fontId="0" fillId="2" borderId="50" xfId="0" applyFill="1" applyBorder="1" applyAlignment="1">
      <alignment vertical="center" wrapText="1"/>
    </xf>
    <xf numFmtId="0" fontId="36" fillId="2" borderId="43" xfId="0" applyFont="1" applyFill="1" applyBorder="1" applyAlignment="1">
      <alignment horizontal="center" vertical="center" wrapText="1"/>
    </xf>
    <xf numFmtId="0" fontId="0" fillId="0" borderId="74" xfId="0" applyBorder="1" applyAlignment="1">
      <alignment vertical="center" wrapText="1"/>
    </xf>
    <xf numFmtId="0" fontId="0" fillId="2" borderId="49" xfId="0" applyFill="1" applyBorder="1" applyAlignment="1">
      <alignment vertical="center" wrapText="1"/>
    </xf>
    <xf numFmtId="0" fontId="36" fillId="2" borderId="25"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 fillId="2" borderId="24"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0" fillId="9" borderId="25" xfId="0" applyFill="1" applyBorder="1" applyAlignment="1">
      <alignment horizontal="center" vertical="center"/>
    </xf>
    <xf numFmtId="0" fontId="0" fillId="9" borderId="39" xfId="0" applyFill="1" applyBorder="1" applyAlignment="1">
      <alignment horizontal="center" vertical="center"/>
    </xf>
    <xf numFmtId="0" fontId="36" fillId="2" borderId="27" xfId="0" applyFont="1" applyFill="1" applyBorder="1" applyAlignment="1">
      <alignment horizontal="center" vertical="center"/>
    </xf>
    <xf numFmtId="0" fontId="2" fillId="2" borderId="24" xfId="0" applyFont="1" applyFill="1" applyBorder="1" applyAlignment="1" applyProtection="1">
      <alignment horizontal="center" vertical="center" wrapText="1"/>
      <protection locked="0"/>
    </xf>
    <xf numFmtId="0" fontId="0" fillId="9" borderId="16" xfId="0" applyFill="1" applyBorder="1" applyAlignment="1">
      <alignment horizontal="center" vertical="center"/>
    </xf>
    <xf numFmtId="0" fontId="0" fillId="2" borderId="25"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1" xfId="0" applyFill="1" applyBorder="1" applyAlignment="1">
      <alignment horizontal="left" vertical="center" wrapText="1"/>
    </xf>
    <xf numFmtId="0" fontId="2" fillId="2" borderId="25"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0" fillId="2" borderId="34" xfId="0" applyFill="1" applyBorder="1" applyAlignment="1">
      <alignment horizontal="left" vertical="center" wrapText="1"/>
    </xf>
    <xf numFmtId="0" fontId="0" fillId="0" borderId="31" xfId="0" applyFill="1" applyBorder="1" applyAlignment="1">
      <alignment horizontal="left" vertical="center" wrapText="1"/>
    </xf>
    <xf numFmtId="0" fontId="0" fillId="2" borderId="25" xfId="0" applyFill="1" applyBorder="1" applyAlignment="1">
      <alignment horizontal="left" vertical="center" wrapText="1"/>
    </xf>
    <xf numFmtId="0" fontId="0" fillId="9" borderId="38" xfId="0" applyFill="1" applyBorder="1" applyAlignment="1">
      <alignment horizontal="center" vertical="center"/>
    </xf>
    <xf numFmtId="0" fontId="0" fillId="0" borderId="56" xfId="0" applyBorder="1" applyAlignment="1">
      <alignment horizontal="center" vertical="center" wrapText="1"/>
    </xf>
    <xf numFmtId="0" fontId="0" fillId="0" borderId="61" xfId="0" applyBorder="1" applyAlignment="1">
      <alignment horizontal="center" vertical="center" wrapText="1"/>
    </xf>
    <xf numFmtId="0" fontId="0" fillId="0" borderId="25" xfId="0" applyFill="1" applyBorder="1" applyAlignment="1">
      <alignment horizontal="left" vertical="center" wrapText="1"/>
    </xf>
    <xf numFmtId="0" fontId="0" fillId="2" borderId="26" xfId="0" applyFill="1" applyBorder="1" applyAlignment="1">
      <alignment horizontal="left" vertical="center" wrapText="1"/>
    </xf>
    <xf numFmtId="0" fontId="2" fillId="2" borderId="31"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0" fillId="2" borderId="28" xfId="0" applyFill="1" applyBorder="1" applyAlignment="1">
      <alignment horizontal="left" vertical="center" wrapText="1"/>
    </xf>
    <xf numFmtId="0" fontId="0" fillId="2" borderId="25" xfId="0" applyFill="1" applyBorder="1" applyAlignment="1">
      <alignment horizontal="left" vertical="center" wrapText="1"/>
    </xf>
    <xf numFmtId="0" fontId="0" fillId="2" borderId="25" xfId="0" applyFill="1" applyBorder="1" applyAlignment="1">
      <alignment horizontal="center" vertical="center" wrapText="1"/>
    </xf>
    <xf numFmtId="0" fontId="2" fillId="2" borderId="4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0" fillId="9" borderId="29" xfId="0" applyFill="1" applyBorder="1" applyAlignment="1">
      <alignment horizontal="center" vertical="center"/>
    </xf>
    <xf numFmtId="0" fontId="2" fillId="2" borderId="28"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0" fillId="9" borderId="31" xfId="0" applyFill="1" applyBorder="1" applyAlignment="1">
      <alignment horizontal="center" vertical="center"/>
    </xf>
    <xf numFmtId="0" fontId="0" fillId="2" borderId="31" xfId="0" applyFill="1" applyBorder="1" applyAlignment="1">
      <alignment horizontal="left" vertical="center" wrapText="1"/>
    </xf>
    <xf numFmtId="0" fontId="0" fillId="2" borderId="30" xfId="0" applyFill="1" applyBorder="1" applyAlignment="1">
      <alignment horizontal="center" vertical="center" wrapText="1"/>
    </xf>
    <xf numFmtId="0" fontId="0" fillId="0" borderId="57" xfId="0" applyBorder="1" applyAlignment="1">
      <alignment horizontal="center" vertical="center" wrapText="1"/>
    </xf>
    <xf numFmtId="0" fontId="39" fillId="0" borderId="0" xfId="0" applyFont="1"/>
    <xf numFmtId="0" fontId="29" fillId="2" borderId="31"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36" fillId="0" borderId="42" xfId="0" applyFont="1" applyBorder="1" applyAlignment="1">
      <alignment horizontal="center" vertical="center"/>
    </xf>
    <xf numFmtId="0" fontId="0" fillId="0" borderId="114" xfId="0" applyFill="1" applyBorder="1" applyAlignment="1">
      <alignment horizontal="left" vertical="center" wrapText="1"/>
    </xf>
    <xf numFmtId="0" fontId="0" fillId="2" borderId="114" xfId="0" applyFill="1" applyBorder="1" applyAlignment="1">
      <alignment horizontal="left" vertical="center" wrapText="1"/>
    </xf>
    <xf numFmtId="0" fontId="0" fillId="2" borderId="115" xfId="0" applyFill="1" applyBorder="1" applyAlignment="1">
      <alignment horizontal="left" vertical="center" wrapText="1"/>
    </xf>
    <xf numFmtId="0" fontId="0" fillId="0" borderId="97" xfId="0" applyBorder="1" applyAlignment="1">
      <alignment vertical="center" wrapText="1"/>
    </xf>
    <xf numFmtId="0" fontId="0" fillId="0" borderId="113" xfId="0" applyBorder="1" applyAlignment="1">
      <alignment horizontal="left" vertical="center" wrapText="1"/>
    </xf>
    <xf numFmtId="0" fontId="0" fillId="2" borderId="97" xfId="0" applyFill="1" applyBorder="1"/>
    <xf numFmtId="0" fontId="0" fillId="2" borderId="114" xfId="0"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0" xfId="0" applyFont="1" applyBorder="1" applyAlignment="1">
      <alignment vertical="top" wrapText="1"/>
    </xf>
    <xf numFmtId="14" fontId="6" fillId="2" borderId="29" xfId="0" applyNumberFormat="1" applyFont="1" applyFill="1" applyBorder="1" applyAlignment="1">
      <alignment horizontal="center" vertical="center" wrapText="1"/>
    </xf>
    <xf numFmtId="0" fontId="0" fillId="0" borderId="109" xfId="0" applyBorder="1"/>
    <xf numFmtId="0" fontId="36" fillId="0" borderId="33" xfId="0" applyFont="1" applyBorder="1" applyAlignment="1">
      <alignment horizontal="center" vertical="center"/>
    </xf>
    <xf numFmtId="0" fontId="0" fillId="2" borderId="116" xfId="0" applyFill="1" applyBorder="1" applyAlignment="1">
      <alignment horizontal="center" vertical="center" wrapText="1"/>
    </xf>
    <xf numFmtId="0" fontId="0" fillId="0" borderId="25" xfId="0" applyBorder="1" applyAlignment="1">
      <alignment horizontal="left" vertical="center" wrapText="1"/>
    </xf>
    <xf numFmtId="0" fontId="0" fillId="0" borderId="39" xfId="0" applyBorder="1" applyAlignment="1">
      <alignment horizontal="left" vertical="center" wrapText="1"/>
    </xf>
    <xf numFmtId="0" fontId="29" fillId="2" borderId="29"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0" fillId="9" borderId="39" xfId="0" applyFill="1" applyBorder="1" applyAlignment="1">
      <alignment horizontal="center" vertical="center"/>
    </xf>
    <xf numFmtId="0" fontId="0" fillId="0" borderId="39" xfId="0" applyBorder="1" applyAlignment="1">
      <alignment horizontal="center" vertical="center" wrapText="1"/>
    </xf>
    <xf numFmtId="0" fontId="36" fillId="2" borderId="35" xfId="0" applyFont="1" applyFill="1" applyBorder="1" applyAlignment="1">
      <alignment horizontal="center" vertical="center"/>
    </xf>
    <xf numFmtId="0" fontId="36" fillId="2" borderId="27" xfId="0" applyFont="1" applyFill="1" applyBorder="1" applyAlignment="1">
      <alignment horizontal="center" vertical="center"/>
    </xf>
    <xf numFmtId="0" fontId="0" fillId="2" borderId="26"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25" xfId="0" applyFill="1" applyBorder="1" applyAlignment="1">
      <alignment horizontal="left" vertical="center" wrapText="1"/>
    </xf>
    <xf numFmtId="0" fontId="0" fillId="2" borderId="39" xfId="0" applyFill="1" applyBorder="1" applyAlignment="1">
      <alignment horizontal="left" vertical="center" wrapText="1"/>
    </xf>
    <xf numFmtId="0" fontId="0" fillId="2" borderId="25" xfId="0" applyFill="1" applyBorder="1" applyAlignment="1">
      <alignment horizontal="center" vertical="center" wrapText="1"/>
    </xf>
    <xf numFmtId="0" fontId="0" fillId="2" borderId="39" xfId="0" applyFill="1" applyBorder="1" applyAlignment="1">
      <alignment horizontal="center" vertical="center" wrapText="1"/>
    </xf>
    <xf numFmtId="0" fontId="36" fillId="2" borderId="46" xfId="0" applyFont="1" applyFill="1" applyBorder="1" applyAlignment="1">
      <alignment horizontal="center" vertical="center"/>
    </xf>
    <xf numFmtId="0" fontId="29" fillId="2" borderId="16" xfId="0" applyFont="1" applyFill="1" applyBorder="1" applyAlignment="1" applyProtection="1">
      <alignment horizontal="center" vertical="center" wrapText="1"/>
      <protection locked="0"/>
    </xf>
    <xf numFmtId="0" fontId="0" fillId="9" borderId="29" xfId="0" applyFill="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27" xfId="0" applyBorder="1" applyAlignment="1">
      <alignment vertical="center" wrapText="1"/>
    </xf>
    <xf numFmtId="0" fontId="0" fillId="2" borderId="35" xfId="0" applyFill="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vertical="center" wrapText="1"/>
    </xf>
    <xf numFmtId="0" fontId="0" fillId="0" borderId="68" xfId="0" applyBorder="1" applyAlignment="1">
      <alignment horizontal="center" vertical="center" wrapText="1"/>
    </xf>
    <xf numFmtId="0" fontId="0" fillId="9" borderId="86" xfId="0" applyFill="1" applyBorder="1" applyAlignment="1">
      <alignment horizontal="center" vertical="center"/>
    </xf>
    <xf numFmtId="49" fontId="0" fillId="0" borderId="45" xfId="0" applyNumberFormat="1" applyBorder="1" applyAlignment="1">
      <alignment vertical="center" wrapText="1"/>
    </xf>
    <xf numFmtId="0" fontId="0" fillId="0" borderId="17" xfId="0" applyBorder="1" applyAlignment="1">
      <alignment horizontal="center" vertical="center" wrapText="1"/>
    </xf>
    <xf numFmtId="0" fontId="0" fillId="0" borderId="45" xfId="0" applyBorder="1" applyAlignment="1">
      <alignment horizontal="center" vertical="center" wrapText="1"/>
    </xf>
    <xf numFmtId="0" fontId="0" fillId="2" borderId="54" xfId="0" applyFill="1" applyBorder="1" applyAlignment="1">
      <alignment horizontal="center" vertical="center" wrapText="1"/>
    </xf>
    <xf numFmtId="0" fontId="29" fillId="2" borderId="39" xfId="0" applyFont="1" applyFill="1" applyBorder="1" applyAlignment="1" applyProtection="1">
      <alignment horizontal="center" vertical="center" wrapText="1"/>
      <protection locked="0"/>
    </xf>
    <xf numFmtId="0" fontId="0" fillId="0" borderId="95" xfId="0" applyBorder="1" applyAlignment="1">
      <alignment horizontal="center" vertical="center" wrapText="1"/>
    </xf>
    <xf numFmtId="0" fontId="0" fillId="0" borderId="60" xfId="0" applyBorder="1" applyAlignment="1">
      <alignment horizontal="center" vertical="center" wrapText="1"/>
    </xf>
    <xf numFmtId="14" fontId="0" fillId="2" borderId="27" xfId="0" applyNumberFormat="1" applyFill="1" applyBorder="1" applyAlignment="1">
      <alignment horizontal="center" vertical="center" wrapText="1"/>
    </xf>
    <xf numFmtId="14" fontId="0" fillId="2" borderId="46" xfId="0" applyNumberFormat="1" applyFill="1" applyBorder="1" applyAlignment="1">
      <alignment horizontal="center" vertical="center" wrapText="1"/>
    </xf>
    <xf numFmtId="0" fontId="36" fillId="2" borderId="97" xfId="0" applyFont="1" applyFill="1" applyBorder="1" applyAlignment="1">
      <alignment horizontal="center" vertical="center"/>
    </xf>
    <xf numFmtId="0" fontId="36" fillId="2" borderId="0" xfId="0" applyFont="1" applyFill="1" applyBorder="1" applyAlignment="1">
      <alignment horizontal="center" vertical="center"/>
    </xf>
    <xf numFmtId="0" fontId="8" fillId="0" borderId="30" xfId="0" applyFont="1" applyBorder="1" applyAlignment="1">
      <alignment vertical="center" wrapText="1"/>
    </xf>
    <xf numFmtId="0" fontId="8" fillId="0" borderId="26" xfId="0" applyFont="1" applyBorder="1" applyAlignment="1">
      <alignment vertical="center" wrapText="1"/>
    </xf>
    <xf numFmtId="0" fontId="27" fillId="15" borderId="16" xfId="0" applyFont="1" applyFill="1" applyBorder="1" applyAlignment="1">
      <alignment horizontal="center" vertical="center" wrapText="1"/>
    </xf>
    <xf numFmtId="0" fontId="19" fillId="15" borderId="16" xfId="0" applyFont="1" applyFill="1" applyBorder="1" applyAlignment="1">
      <alignment horizontal="center" vertical="center" wrapText="1"/>
    </xf>
    <xf numFmtId="0" fontId="0" fillId="0" borderId="10" xfId="0" applyBorder="1" applyAlignment="1">
      <alignment horizontal="left" vertical="center" wrapText="1"/>
    </xf>
    <xf numFmtId="0" fontId="0" fillId="0" borderId="31" xfId="0" applyBorder="1" applyAlignment="1">
      <alignment horizontal="center" vertical="center" wrapText="1"/>
    </xf>
    <xf numFmtId="0" fontId="0" fillId="0" borderId="54" xfId="0" applyBorder="1" applyAlignment="1">
      <alignment horizontal="left" vertical="center" wrapText="1"/>
    </xf>
    <xf numFmtId="0" fontId="16" fillId="14" borderId="16" xfId="0" applyFont="1" applyFill="1" applyBorder="1" applyAlignment="1">
      <alignment horizontal="center" vertical="center" wrapText="1"/>
    </xf>
    <xf numFmtId="0" fontId="0" fillId="2" borderId="16" xfId="0" applyFill="1" applyBorder="1" applyAlignment="1">
      <alignment horizontal="left" vertical="center" wrapText="1"/>
    </xf>
    <xf numFmtId="0" fontId="0" fillId="0" borderId="16" xfId="0" applyBorder="1" applyAlignment="1">
      <alignment horizontal="center" vertical="center" wrapText="1"/>
    </xf>
    <xf numFmtId="0" fontId="5" fillId="0" borderId="16"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14" fillId="16" borderId="16" xfId="0" applyFont="1" applyFill="1" applyBorder="1" applyAlignment="1">
      <alignment horizontal="center" vertical="center" wrapText="1"/>
    </xf>
    <xf numFmtId="0" fontId="0" fillId="0" borderId="35" xfId="0" applyBorder="1" applyAlignment="1">
      <alignment horizontal="center" vertical="center" wrapText="1"/>
    </xf>
    <xf numFmtId="0" fontId="15" fillId="12" borderId="21" xfId="0" applyFont="1" applyFill="1" applyBorder="1" applyAlignment="1">
      <alignment horizontal="center" vertical="center" textRotation="90" wrapText="1"/>
    </xf>
    <xf numFmtId="0" fontId="0" fillId="2" borderId="119" xfId="0" applyFill="1" applyBorder="1" applyAlignment="1">
      <alignment horizontal="left" vertical="center" wrapText="1"/>
    </xf>
    <xf numFmtId="0" fontId="0" fillId="2" borderId="35" xfId="0" applyFill="1" applyBorder="1" applyAlignment="1">
      <alignment horizontal="left" vertical="center" wrapText="1"/>
    </xf>
    <xf numFmtId="0" fontId="0" fillId="2" borderId="119" xfId="0" applyFill="1" applyBorder="1" applyAlignment="1">
      <alignment horizontal="center" vertical="center" wrapText="1"/>
    </xf>
    <xf numFmtId="0" fontId="10" fillId="2" borderId="16" xfId="0" applyFont="1" applyFill="1" applyBorder="1" applyAlignment="1" applyProtection="1">
      <alignment horizontal="justify" vertical="center" wrapText="1"/>
      <protection locked="0"/>
    </xf>
    <xf numFmtId="0" fontId="0" fillId="2" borderId="36" xfId="0" applyFill="1" applyBorder="1" applyAlignment="1">
      <alignment horizontal="center" vertical="center"/>
    </xf>
    <xf numFmtId="0" fontId="15" fillId="16" borderId="10"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0" fillId="0" borderId="120" xfId="0" applyBorder="1" applyAlignment="1">
      <alignment horizontal="center" vertical="center" wrapText="1"/>
    </xf>
    <xf numFmtId="0" fontId="0" fillId="2" borderId="121" xfId="0" applyFill="1" applyBorder="1" applyAlignment="1">
      <alignment horizontal="left" vertical="center" wrapText="1"/>
    </xf>
    <xf numFmtId="0" fontId="0" fillId="0" borderId="65" xfId="0" applyBorder="1" applyAlignment="1">
      <alignment vertical="center" wrapText="1"/>
    </xf>
    <xf numFmtId="0" fontId="0" fillId="2" borderId="120" xfId="0" applyFill="1" applyBorder="1" applyAlignment="1">
      <alignment horizontal="center" vertical="center" wrapText="1"/>
    </xf>
    <xf numFmtId="0" fontId="0" fillId="0" borderId="122" xfId="0" applyBorder="1" applyAlignment="1">
      <alignment horizontal="left" vertical="center" wrapText="1"/>
    </xf>
    <xf numFmtId="0" fontId="0" fillId="0" borderId="65" xfId="0" applyBorder="1" applyAlignment="1">
      <alignment horizontal="center" vertical="center" wrapText="1"/>
    </xf>
    <xf numFmtId="0" fontId="0" fillId="7" borderId="57" xfId="0" applyFill="1" applyBorder="1" applyAlignment="1">
      <alignment horizontal="left" vertical="center" wrapText="1"/>
    </xf>
    <xf numFmtId="0" fontId="0" fillId="13" borderId="67" xfId="0" applyFill="1" applyBorder="1" applyAlignment="1">
      <alignment horizontal="left" vertical="center" wrapText="1"/>
    </xf>
    <xf numFmtId="0" fontId="0" fillId="13" borderId="57" xfId="0" applyFill="1" applyBorder="1" applyAlignment="1">
      <alignment horizontal="left" vertical="center" wrapText="1"/>
    </xf>
    <xf numFmtId="0" fontId="0" fillId="13" borderId="25" xfId="0" applyFill="1" applyBorder="1" applyAlignment="1">
      <alignment horizontal="left" vertical="center" wrapText="1"/>
    </xf>
    <xf numFmtId="0" fontId="0" fillId="13" borderId="25" xfId="0" applyFill="1" applyBorder="1" applyAlignment="1">
      <alignment horizontal="left" vertical="top" wrapText="1"/>
    </xf>
    <xf numFmtId="0" fontId="0" fillId="7" borderId="57" xfId="0" applyFill="1" applyBorder="1" applyAlignment="1">
      <alignment vertical="center" wrapText="1"/>
    </xf>
    <xf numFmtId="0" fontId="0" fillId="0" borderId="25" xfId="0" applyFill="1" applyBorder="1" applyAlignment="1">
      <alignment horizontal="left" vertical="center" wrapText="1"/>
    </xf>
    <xf numFmtId="0" fontId="0" fillId="2" borderId="30" xfId="0" applyFill="1" applyBorder="1" applyAlignment="1">
      <alignment horizontal="left" vertical="center" wrapText="1"/>
    </xf>
    <xf numFmtId="0" fontId="0" fillId="2" borderId="22" xfId="0" applyFill="1" applyBorder="1" applyAlignment="1">
      <alignment horizontal="left" vertical="center" wrapText="1"/>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0" fontId="0" fillId="0" borderId="0" xfId="0" applyAlignment="1">
      <alignment horizontal="center" vertical="center" textRotation="90" wrapText="1"/>
    </xf>
    <xf numFmtId="0" fontId="0" fillId="0" borderId="0" xfId="0" applyAlignment="1">
      <alignment horizontal="center"/>
    </xf>
    <xf numFmtId="0" fontId="0" fillId="11" borderId="70" xfId="0" applyFill="1" applyBorder="1" applyAlignment="1">
      <alignment horizontal="center"/>
    </xf>
    <xf numFmtId="0" fontId="0" fillId="11" borderId="71" xfId="0" applyFill="1" applyBorder="1" applyAlignment="1">
      <alignment horizontal="center"/>
    </xf>
    <xf numFmtId="0" fontId="0" fillId="11" borderId="72" xfId="0" applyFill="1" applyBorder="1" applyAlignment="1">
      <alignment horizontal="center"/>
    </xf>
    <xf numFmtId="0" fontId="0" fillId="0" borderId="97" xfId="0" applyBorder="1" applyAlignment="1">
      <alignment horizontal="center"/>
    </xf>
    <xf numFmtId="0" fontId="0" fillId="11" borderId="7" xfId="0" applyFill="1" applyBorder="1" applyAlignment="1">
      <alignment horizontal="center"/>
    </xf>
    <xf numFmtId="0" fontId="0" fillId="11" borderId="8" xfId="0" applyFill="1" applyBorder="1" applyAlignment="1">
      <alignment horizontal="center"/>
    </xf>
    <xf numFmtId="0" fontId="36" fillId="2" borderId="35"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0" fillId="2" borderId="31" xfId="0" applyFill="1" applyBorder="1" applyAlignment="1">
      <alignment horizontal="left" vertical="center" wrapText="1"/>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0" fontId="29" fillId="2" borderId="31"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2" borderId="37"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34" xfId="0" applyBorder="1" applyAlignment="1">
      <alignment horizontal="left" vertical="center" wrapText="1"/>
    </xf>
    <xf numFmtId="0" fontId="0" fillId="0" borderId="19" xfId="0" applyBorder="1" applyAlignment="1">
      <alignment horizontal="left" vertical="center" wrapText="1"/>
    </xf>
    <xf numFmtId="0" fontId="0" fillId="2" borderId="32" xfId="0" applyFill="1" applyBorder="1" applyAlignment="1">
      <alignment horizontal="left" vertical="center" wrapText="1"/>
    </xf>
    <xf numFmtId="0" fontId="0" fillId="2" borderId="17" xfId="0" applyFill="1" applyBorder="1" applyAlignment="1">
      <alignment horizontal="left" vertical="center" wrapText="1"/>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36" fillId="2" borderId="25"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0" fontId="29" fillId="2" borderId="20" xfId="0" applyFont="1" applyFill="1" applyBorder="1" applyAlignment="1" applyProtection="1">
      <alignment horizontal="center" vertical="center" wrapText="1"/>
      <protection locked="0"/>
    </xf>
    <xf numFmtId="0" fontId="29" fillId="2" borderId="17" xfId="0" applyFont="1" applyFill="1" applyBorder="1" applyAlignment="1" applyProtection="1">
      <alignment horizontal="center" vertical="center" wrapText="1"/>
      <protection locked="0"/>
    </xf>
    <xf numFmtId="0" fontId="0" fillId="2" borderId="47" xfId="0" applyFill="1" applyBorder="1" applyAlignment="1">
      <alignment horizontal="center" vertical="center" wrapText="1"/>
    </xf>
    <xf numFmtId="0" fontId="0" fillId="2" borderId="26" xfId="0" applyFill="1" applyBorder="1" applyAlignment="1">
      <alignment horizontal="center" vertical="center" wrapText="1"/>
    </xf>
    <xf numFmtId="0" fontId="29" fillId="2" borderId="15"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1" fontId="2" fillId="2" borderId="41" xfId="0" applyNumberFormat="1" applyFont="1" applyFill="1" applyBorder="1" applyAlignment="1" applyProtection="1">
      <alignment horizontal="center" vertical="center" wrapText="1"/>
      <protection locked="0"/>
    </xf>
    <xf numFmtId="1" fontId="2" fillId="2" borderId="24" xfId="0" applyNumberFormat="1" applyFont="1" applyFill="1" applyBorder="1" applyAlignment="1" applyProtection="1">
      <alignment horizontal="center" vertical="center" wrapText="1"/>
      <protection locked="0"/>
    </xf>
    <xf numFmtId="1" fontId="2" fillId="2" borderId="38" xfId="0" applyNumberFormat="1" applyFont="1" applyFill="1" applyBorder="1" applyAlignment="1" applyProtection="1">
      <alignment horizontal="center" vertical="center" wrapText="1"/>
      <protection locked="0"/>
    </xf>
    <xf numFmtId="1" fontId="2" fillId="2" borderId="25" xfId="0" applyNumberFormat="1" applyFont="1" applyFill="1" applyBorder="1" applyAlignment="1" applyProtection="1">
      <alignment horizontal="center" vertical="center" wrapText="1"/>
      <protection locked="0"/>
    </xf>
    <xf numFmtId="0" fontId="0" fillId="9" borderId="31" xfId="0" applyFill="1" applyBorder="1" applyAlignment="1">
      <alignment horizontal="center" vertical="center"/>
    </xf>
    <xf numFmtId="0" fontId="0" fillId="9" borderId="18" xfId="0" applyFill="1" applyBorder="1" applyAlignment="1">
      <alignment horizontal="center" vertical="center"/>
    </xf>
    <xf numFmtId="0" fontId="0" fillId="2" borderId="34" xfId="0" applyFill="1" applyBorder="1" applyAlignment="1">
      <alignment horizontal="center" vertical="center" wrapText="1"/>
    </xf>
    <xf numFmtId="0" fontId="0" fillId="2" borderId="48" xfId="0" applyFill="1" applyBorder="1" applyAlignment="1">
      <alignment horizontal="left" vertical="center" wrapText="1"/>
    </xf>
    <xf numFmtId="0" fontId="0" fillId="2" borderId="96" xfId="0" applyFill="1" applyBorder="1" applyAlignment="1">
      <alignment horizontal="left" vertical="center" wrapText="1"/>
    </xf>
    <xf numFmtId="0" fontId="0" fillId="0" borderId="25" xfId="0" applyBorder="1" applyAlignment="1">
      <alignment horizontal="center" vertical="center" wrapText="1"/>
    </xf>
    <xf numFmtId="0" fontId="0" fillId="2" borderId="30" xfId="0" applyFill="1" applyBorder="1" applyAlignment="1">
      <alignment horizontal="center" vertical="center" wrapText="1"/>
    </xf>
    <xf numFmtId="0" fontId="0" fillId="2" borderId="88" xfId="0" applyFill="1" applyBorder="1" applyAlignment="1">
      <alignment horizontal="center" vertical="center" wrapText="1"/>
    </xf>
    <xf numFmtId="0" fontId="0" fillId="9" borderId="16" xfId="0" applyFill="1" applyBorder="1" applyAlignment="1">
      <alignment horizontal="center" vertical="center"/>
    </xf>
    <xf numFmtId="0" fontId="0" fillId="9" borderId="83" xfId="0" applyFill="1" applyBorder="1" applyAlignment="1">
      <alignment horizontal="center" vertical="center"/>
    </xf>
    <xf numFmtId="0" fontId="29" fillId="2" borderId="32" xfId="0" applyFont="1" applyFill="1" applyBorder="1" applyAlignment="1" applyProtection="1">
      <alignment horizontal="center" vertical="center" wrapText="1"/>
      <protection locked="0"/>
    </xf>
    <xf numFmtId="0" fontId="29" fillId="2" borderId="21" xfId="0" applyFont="1" applyFill="1" applyBorder="1" applyAlignment="1" applyProtection="1">
      <alignment horizontal="center" vertical="center" wrapText="1"/>
      <protection locked="0"/>
    </xf>
    <xf numFmtId="0" fontId="29" fillId="2" borderId="87" xfId="0" applyFont="1" applyFill="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left" vertical="center" wrapText="1"/>
    </xf>
    <xf numFmtId="0" fontId="0" fillId="9" borderId="15" xfId="0" applyFill="1" applyBorder="1" applyAlignment="1">
      <alignment horizontal="center" vertical="center"/>
    </xf>
    <xf numFmtId="0" fontId="0" fillId="9" borderId="25" xfId="0" applyFill="1" applyBorder="1" applyAlignment="1">
      <alignment horizontal="center" vertical="center"/>
    </xf>
    <xf numFmtId="0" fontId="29" fillId="2" borderId="24"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0" fillId="2" borderId="25" xfId="0" applyFill="1" applyBorder="1" applyAlignment="1">
      <alignment horizontal="left" vertical="center" wrapText="1"/>
    </xf>
    <xf numFmtId="0" fontId="0" fillId="9" borderId="29" xfId="0" applyFill="1" applyBorder="1" applyAlignment="1">
      <alignment horizontal="center" vertical="center"/>
    </xf>
    <xf numFmtId="1" fontId="29" fillId="2" borderId="20" xfId="0" applyNumberFormat="1" applyFont="1" applyFill="1" applyBorder="1" applyAlignment="1" applyProtection="1">
      <alignment horizontal="center" vertical="center" wrapText="1"/>
      <protection locked="0"/>
    </xf>
    <xf numFmtId="1" fontId="29" fillId="2" borderId="21" xfId="0" applyNumberFormat="1" applyFont="1" applyFill="1" applyBorder="1" applyAlignment="1" applyProtection="1">
      <alignment horizontal="center" vertical="center" wrapText="1"/>
      <protection locked="0"/>
    </xf>
    <xf numFmtId="1" fontId="29" fillId="2" borderId="28" xfId="0" applyNumberFormat="1" applyFont="1" applyFill="1" applyBorder="1" applyAlignment="1" applyProtection="1">
      <alignment horizontal="center" vertical="center" wrapText="1"/>
      <protection locked="0"/>
    </xf>
    <xf numFmtId="0" fontId="29" fillId="2" borderId="28" xfId="0" applyFont="1" applyFill="1" applyBorder="1" applyAlignment="1" applyProtection="1">
      <alignment horizontal="center" vertical="center" wrapText="1"/>
      <protection locked="0"/>
    </xf>
    <xf numFmtId="1" fontId="29" fillId="2" borderId="15" xfId="0" applyNumberFormat="1" applyFont="1" applyFill="1" applyBorder="1" applyAlignment="1" applyProtection="1">
      <alignment horizontal="center" vertical="center" wrapText="1"/>
      <protection locked="0"/>
    </xf>
    <xf numFmtId="1" fontId="29" fillId="2" borderId="16" xfId="0" applyNumberFormat="1" applyFont="1" applyFill="1" applyBorder="1" applyAlignment="1" applyProtection="1">
      <alignment horizontal="center" vertical="center" wrapText="1"/>
      <protection locked="0"/>
    </xf>
    <xf numFmtId="1" fontId="29" fillId="2" borderId="29" xfId="0" applyNumberFormat="1" applyFont="1" applyFill="1" applyBorder="1" applyAlignment="1" applyProtection="1">
      <alignment horizontal="center" vertical="center" wrapText="1"/>
      <protection locked="0"/>
    </xf>
    <xf numFmtId="0" fontId="0" fillId="0" borderId="37" xfId="0" applyBorder="1" applyAlignment="1">
      <alignment horizontal="left" vertical="center" wrapText="1"/>
    </xf>
    <xf numFmtId="0" fontId="0" fillId="0" borderId="22" xfId="0" applyBorder="1" applyAlignment="1">
      <alignment horizontal="left" vertical="center" wrapText="1"/>
    </xf>
    <xf numFmtId="0" fontId="0" fillId="0" borderId="30" xfId="0"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28" xfId="0"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9" xfId="0" applyFont="1" applyBorder="1" applyAlignment="1">
      <alignment horizontal="left" vertical="center" wrapText="1"/>
    </xf>
    <xf numFmtId="0" fontId="0" fillId="2" borderId="25" xfId="0" applyFill="1" applyBorder="1" applyAlignment="1">
      <alignment horizontal="center" vertical="center" wrapText="1"/>
    </xf>
    <xf numFmtId="0" fontId="0" fillId="2" borderId="39" xfId="0" applyFill="1" applyBorder="1" applyAlignment="1">
      <alignment horizontal="center" vertical="center" wrapText="1"/>
    </xf>
    <xf numFmtId="0" fontId="34" fillId="5" borderId="0" xfId="0" applyFont="1" applyFill="1" applyBorder="1" applyAlignment="1" applyProtection="1">
      <alignment horizontal="center" vertical="top"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9" xfId="0" applyFont="1" applyBorder="1" applyAlignment="1">
      <alignment horizontal="left" vertical="center" wrapText="1"/>
    </xf>
    <xf numFmtId="0" fontId="0" fillId="0" borderId="15"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2" borderId="18" xfId="0" applyFill="1" applyBorder="1" applyAlignment="1">
      <alignment horizontal="left" vertical="center" wrapText="1"/>
    </xf>
    <xf numFmtId="0" fontId="0" fillId="0" borderId="18" xfId="0" applyBorder="1" applyAlignment="1">
      <alignment horizontal="center" vertical="center" wrapText="1"/>
    </xf>
    <xf numFmtId="0" fontId="6" fillId="0" borderId="31" xfId="0" applyFont="1" applyBorder="1" applyAlignment="1">
      <alignment horizontal="left" vertical="center" wrapText="1"/>
    </xf>
    <xf numFmtId="0" fontId="6" fillId="0" borderId="18" xfId="0" applyFont="1" applyBorder="1" applyAlignment="1">
      <alignment horizontal="left" vertical="center" wrapText="1"/>
    </xf>
    <xf numFmtId="0" fontId="0" fillId="2" borderId="50" xfId="0" applyFill="1" applyBorder="1" applyAlignment="1">
      <alignment horizontal="left" vertical="center" wrapText="1"/>
    </xf>
    <xf numFmtId="0" fontId="0" fillId="2" borderId="49" xfId="0" applyFill="1" applyBorder="1" applyAlignment="1">
      <alignment horizontal="left" vertical="center" wrapText="1"/>
    </xf>
    <xf numFmtId="0" fontId="2" fillId="2" borderId="2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0" fillId="9" borderId="39" xfId="0" applyFill="1" applyBorder="1" applyAlignment="1">
      <alignment horizontal="center" vertical="center"/>
    </xf>
    <xf numFmtId="0" fontId="2" fillId="2" borderId="41"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0" fillId="0" borderId="47" xfId="0" applyFill="1" applyBorder="1" applyAlignment="1">
      <alignment horizontal="left" vertical="center" wrapText="1"/>
    </xf>
    <xf numFmtId="0" fontId="0" fillId="0" borderId="26" xfId="0" applyFill="1" applyBorder="1" applyAlignment="1">
      <alignment horizontal="left" vertical="center" wrapText="1"/>
    </xf>
    <xf numFmtId="0" fontId="2" fillId="2" borderId="44"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0" fillId="2" borderId="30" xfId="0" applyFill="1" applyBorder="1" applyAlignment="1">
      <alignment horizontal="left" vertical="center" wrapText="1"/>
    </xf>
    <xf numFmtId="0" fontId="0" fillId="2" borderId="26" xfId="0" applyFill="1" applyBorder="1" applyAlignment="1">
      <alignment horizontal="left" vertical="center" wrapText="1"/>
    </xf>
    <xf numFmtId="0" fontId="0" fillId="2" borderId="34" xfId="0" applyFill="1" applyBorder="1" applyAlignment="1">
      <alignment horizontal="left" vertical="center" wrapText="1"/>
    </xf>
    <xf numFmtId="0" fontId="2" fillId="2" borderId="26"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0" fillId="9" borderId="24" xfId="0" applyFill="1" applyBorder="1" applyAlignment="1">
      <alignment horizontal="center" vertical="center"/>
    </xf>
    <xf numFmtId="0" fontId="0" fillId="9" borderId="44" xfId="0" applyFill="1" applyBorder="1" applyAlignment="1">
      <alignment horizontal="center" vertical="center"/>
    </xf>
    <xf numFmtId="0" fontId="0" fillId="2" borderId="40" xfId="0" applyFill="1" applyBorder="1" applyAlignment="1">
      <alignment horizontal="center" vertical="center" wrapText="1"/>
    </xf>
    <xf numFmtId="0" fontId="29" fillId="2" borderId="114" xfId="0" applyFont="1" applyFill="1" applyBorder="1" applyAlignment="1" applyProtection="1">
      <alignment horizontal="center" vertical="center" wrapText="1"/>
      <protection locked="0"/>
    </xf>
    <xf numFmtId="0" fontId="29" fillId="2" borderId="83" xfId="0" applyFont="1" applyFill="1" applyBorder="1" applyAlignment="1" applyProtection="1">
      <alignment horizontal="center" vertical="center" wrapText="1"/>
      <protection locked="0"/>
    </xf>
    <xf numFmtId="0" fontId="29" fillId="4" borderId="101" xfId="0" applyFont="1" applyFill="1" applyBorder="1" applyAlignment="1">
      <alignment horizontal="center" vertical="center" wrapText="1"/>
    </xf>
    <xf numFmtId="0" fontId="29" fillId="4" borderId="10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6" fillId="2" borderId="81" xfId="0" applyFont="1" applyFill="1" applyBorder="1" applyAlignment="1">
      <alignment horizontal="center" vertical="center" wrapText="1"/>
    </xf>
    <xf numFmtId="0" fontId="29" fillId="4" borderId="59" xfId="0" applyFont="1" applyFill="1" applyBorder="1" applyAlignment="1">
      <alignment horizontal="center" vertical="center" wrapText="1"/>
    </xf>
    <xf numFmtId="0" fontId="31" fillId="3" borderId="4" xfId="0"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3" fillId="4" borderId="1" xfId="0" applyFont="1" applyFill="1" applyBorder="1" applyAlignment="1" applyProtection="1">
      <alignment horizontal="center" vertical="center" wrapText="1"/>
    </xf>
    <xf numFmtId="0" fontId="33" fillId="4" borderId="23"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31" fillId="3" borderId="59" xfId="0" applyFont="1" applyFill="1" applyBorder="1" applyAlignment="1" applyProtection="1">
      <alignment horizontal="center" vertical="center" wrapText="1"/>
    </xf>
    <xf numFmtId="0" fontId="14" fillId="12" borderId="0" xfId="0" applyFont="1" applyFill="1" applyBorder="1" applyAlignment="1">
      <alignment horizontal="center" vertical="center" textRotation="90" wrapText="1"/>
    </xf>
    <xf numFmtId="0" fontId="14" fillId="12" borderId="73" xfId="0" applyFont="1" applyFill="1" applyBorder="1" applyAlignment="1">
      <alignment horizontal="center" vertical="center" textRotation="90" wrapText="1"/>
    </xf>
    <xf numFmtId="0" fontId="14" fillId="13" borderId="56" xfId="0" applyFont="1" applyFill="1" applyBorder="1" applyAlignment="1">
      <alignment horizontal="center" vertical="center" wrapText="1"/>
    </xf>
    <xf numFmtId="0" fontId="14" fillId="13" borderId="68" xfId="0" applyFont="1" applyFill="1" applyBorder="1" applyAlignment="1">
      <alignment horizontal="center" vertical="center" wrapText="1"/>
    </xf>
    <xf numFmtId="0" fontId="16" fillId="13" borderId="63" xfId="0" applyFont="1" applyFill="1" applyBorder="1" applyAlignment="1">
      <alignment horizontal="center" vertical="center" wrapText="1"/>
    </xf>
    <xf numFmtId="0" fontId="16" fillId="13" borderId="79"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16" xfId="0" applyFill="1" applyBorder="1" applyAlignment="1">
      <alignment horizontal="left" vertical="center" wrapText="1"/>
    </xf>
    <xf numFmtId="0" fontId="0" fillId="0" borderId="29" xfId="0"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14" borderId="38"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6" fillId="14" borderId="39" xfId="0" applyFont="1" applyFill="1" applyBorder="1" applyAlignment="1">
      <alignment horizontal="center" vertical="center" wrapText="1"/>
    </xf>
    <xf numFmtId="0" fontId="14" fillId="16" borderId="38" xfId="0" applyFont="1" applyFill="1" applyBorder="1" applyAlignment="1">
      <alignment horizontal="center" vertical="center" wrapText="1"/>
    </xf>
    <xf numFmtId="0" fontId="14" fillId="16" borderId="25" xfId="0" applyFont="1" applyFill="1" applyBorder="1" applyAlignment="1">
      <alignment horizontal="center" vertical="center" wrapText="1"/>
    </xf>
    <xf numFmtId="0" fontId="14" fillId="16" borderId="39" xfId="0" applyFont="1" applyFill="1" applyBorder="1" applyAlignment="1">
      <alignment horizontal="center" vertical="center" wrapText="1"/>
    </xf>
    <xf numFmtId="0" fontId="25" fillId="16" borderId="38" xfId="0" applyFont="1" applyFill="1" applyBorder="1" applyAlignment="1">
      <alignment horizontal="center" vertical="center" wrapText="1"/>
    </xf>
    <xf numFmtId="0" fontId="25" fillId="16" borderId="25" xfId="0" applyFont="1" applyFill="1" applyBorder="1" applyAlignment="1">
      <alignment horizontal="center" vertical="center" wrapText="1"/>
    </xf>
    <xf numFmtId="0" fontId="25" fillId="16" borderId="39" xfId="0" applyFont="1" applyFill="1" applyBorder="1" applyAlignment="1">
      <alignment horizontal="center" vertical="center" wrapText="1"/>
    </xf>
    <xf numFmtId="0" fontId="18" fillId="14" borderId="38" xfId="0" applyFont="1" applyFill="1" applyBorder="1" applyAlignment="1">
      <alignment horizontal="center" vertical="center" wrapText="1"/>
    </xf>
    <xf numFmtId="0" fontId="18" fillId="14" borderId="25" xfId="0" applyFont="1" applyFill="1" applyBorder="1" applyAlignment="1">
      <alignment horizontal="center" vertical="center" wrapText="1"/>
    </xf>
    <xf numFmtId="0" fontId="18" fillId="14" borderId="39"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0" fillId="0" borderId="57" xfId="0" applyBorder="1" applyAlignment="1">
      <alignment horizontal="center" vertical="center" wrapText="1"/>
    </xf>
    <xf numFmtId="0" fontId="16" fillId="13" borderId="18"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14" fillId="12" borderId="41" xfId="0" applyFont="1" applyFill="1" applyBorder="1" applyAlignment="1">
      <alignment horizontal="center" vertical="center" textRotation="90" wrapText="1"/>
    </xf>
    <xf numFmtId="0" fontId="14" fillId="12" borderId="24" xfId="0" applyFont="1" applyFill="1" applyBorder="1" applyAlignment="1">
      <alignment horizontal="center" vertical="center" textRotation="90" wrapText="1"/>
    </xf>
    <xf numFmtId="0" fontId="14" fillId="12" borderId="44" xfId="0" applyFont="1" applyFill="1" applyBorder="1" applyAlignment="1">
      <alignment horizontal="center" vertical="center" textRotation="90" wrapText="1"/>
    </xf>
    <xf numFmtId="0" fontId="15" fillId="12" borderId="41" xfId="0" applyFont="1" applyFill="1" applyBorder="1" applyAlignment="1">
      <alignment horizontal="center" vertical="center" textRotation="90" wrapText="1"/>
    </xf>
    <xf numFmtId="0" fontId="15" fillId="12" borderId="24" xfId="0" applyFont="1" applyFill="1" applyBorder="1" applyAlignment="1">
      <alignment horizontal="center" vertical="center" textRotation="90" wrapText="1"/>
    </xf>
    <xf numFmtId="0" fontId="15" fillId="12" borderId="44" xfId="0" applyFont="1" applyFill="1" applyBorder="1" applyAlignment="1">
      <alignment horizontal="center" vertical="center" textRotation="90" wrapText="1"/>
    </xf>
    <xf numFmtId="0" fontId="0" fillId="0" borderId="29" xfId="0" applyBorder="1" applyAlignment="1">
      <alignment horizontal="left" vertical="center" wrapText="1"/>
    </xf>
    <xf numFmtId="0" fontId="16" fillId="0" borderId="31"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0" fillId="0" borderId="24" xfId="0" applyFill="1" applyBorder="1" applyAlignment="1">
      <alignment horizontal="left" vertical="center" wrapText="1"/>
    </xf>
    <xf numFmtId="0" fontId="0" fillId="0" borderId="76" xfId="0" applyFill="1" applyBorder="1" applyAlignment="1">
      <alignment horizontal="left" vertical="center" wrapText="1"/>
    </xf>
    <xf numFmtId="0" fontId="0" fillId="0" borderId="20" xfId="0" applyFill="1" applyBorder="1" applyAlignment="1">
      <alignment horizontal="left" vertical="center" wrapText="1"/>
    </xf>
    <xf numFmtId="0" fontId="0" fillId="0" borderId="28" xfId="0" applyFill="1" applyBorder="1" applyAlignment="1">
      <alignment horizontal="left" vertical="center" wrapText="1"/>
    </xf>
    <xf numFmtId="0" fontId="5" fillId="0" borderId="16"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18" fillId="14" borderId="16" xfId="0" applyFont="1" applyFill="1" applyBorder="1" applyAlignment="1">
      <alignment horizontal="center" vertical="center" wrapText="1"/>
    </xf>
    <xf numFmtId="0" fontId="0" fillId="0" borderId="15" xfId="0" applyFill="1" applyBorder="1" applyAlignment="1">
      <alignment horizontal="left" vertical="center" wrapText="1"/>
    </xf>
    <xf numFmtId="0" fontId="0" fillId="0" borderId="15"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37" xfId="0" applyFill="1" applyBorder="1" applyAlignment="1">
      <alignment horizontal="left" vertical="center" wrapText="1"/>
    </xf>
    <xf numFmtId="0" fontId="0" fillId="0" borderId="30" xfId="0" applyFill="1" applyBorder="1" applyAlignment="1">
      <alignment horizontal="left" vertical="center" wrapText="1"/>
    </xf>
    <xf numFmtId="0" fontId="0" fillId="0" borderId="78" xfId="0" applyFill="1" applyBorder="1" applyAlignment="1">
      <alignment horizontal="left" vertical="center" wrapText="1"/>
    </xf>
    <xf numFmtId="0" fontId="0" fillId="2" borderId="39" xfId="0" applyFill="1" applyBorder="1" applyAlignment="1">
      <alignment horizontal="left" vertical="center" wrapText="1"/>
    </xf>
    <xf numFmtId="0" fontId="0" fillId="2" borderId="40" xfId="0" applyFill="1" applyBorder="1" applyAlignment="1">
      <alignment horizontal="left" vertical="center" wrapText="1"/>
    </xf>
    <xf numFmtId="0" fontId="0" fillId="0" borderId="58" xfId="0" applyBorder="1" applyAlignment="1">
      <alignment horizontal="center" vertical="center" wrapText="1"/>
    </xf>
    <xf numFmtId="0" fontId="0" fillId="0" borderId="25" xfId="0" applyFill="1" applyBorder="1" applyAlignment="1">
      <alignment horizontal="left" vertical="center" wrapText="1"/>
    </xf>
    <xf numFmtId="0" fontId="0" fillId="0" borderId="39" xfId="0" applyFill="1" applyBorder="1" applyAlignment="1">
      <alignment horizontal="left" vertical="center" wrapText="1"/>
    </xf>
    <xf numFmtId="0" fontId="0" fillId="0" borderId="25" xfId="0" applyBorder="1" applyAlignment="1">
      <alignment horizontal="left" vertical="center" wrapText="1"/>
    </xf>
    <xf numFmtId="0" fontId="4" fillId="0" borderId="3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9" xfId="0" applyBorder="1" applyAlignment="1">
      <alignment horizontal="center" vertical="center" wrapText="1"/>
    </xf>
    <xf numFmtId="0" fontId="0" fillId="2" borderId="24" xfId="0" applyFill="1" applyBorder="1" applyAlignment="1">
      <alignment horizontal="left" vertical="center" wrapText="1"/>
    </xf>
    <xf numFmtId="0" fontId="0" fillId="0" borderId="38" xfId="0" applyBorder="1" applyAlignment="1">
      <alignment horizontal="center" vertical="center" wrapText="1"/>
    </xf>
    <xf numFmtId="0" fontId="0" fillId="0" borderId="25" xfId="0" applyFont="1" applyFill="1" applyBorder="1" applyAlignment="1">
      <alignment horizontal="left" vertical="center" wrapText="1"/>
    </xf>
    <xf numFmtId="0" fontId="2" fillId="2" borderId="17" xfId="0" applyFont="1" applyFill="1" applyBorder="1" applyAlignment="1" applyProtection="1">
      <alignment horizontal="center" vertical="center" wrapText="1"/>
      <protection locked="0"/>
    </xf>
    <xf numFmtId="0" fontId="0" fillId="13" borderId="25" xfId="0" applyFill="1" applyBorder="1" applyAlignment="1">
      <alignment horizontal="left" vertical="center" wrapText="1"/>
    </xf>
    <xf numFmtId="1" fontId="2" fillId="2" borderId="29" xfId="0" applyNumberFormat="1" applyFont="1" applyFill="1" applyBorder="1" applyAlignment="1" applyProtection="1">
      <alignment horizontal="center" vertical="center" wrapText="1"/>
      <protection locked="0"/>
    </xf>
    <xf numFmtId="0" fontId="0" fillId="0" borderId="25" xfId="0" applyFill="1" applyBorder="1" applyAlignment="1">
      <alignment horizontal="center" vertical="center" wrapText="1"/>
    </xf>
    <xf numFmtId="0" fontId="15" fillId="16" borderId="38"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0" fillId="0" borderId="38" xfId="0" applyFill="1" applyBorder="1" applyAlignment="1">
      <alignment horizontal="left" vertical="center" wrapText="1"/>
    </xf>
    <xf numFmtId="0" fontId="14" fillId="12" borderId="20" xfId="0" applyFont="1" applyFill="1" applyBorder="1" applyAlignment="1">
      <alignment horizontal="center" vertical="center" textRotation="90" wrapText="1"/>
    </xf>
    <xf numFmtId="0" fontId="14" fillId="12" borderId="21" xfId="0" applyFont="1" applyFill="1" applyBorder="1" applyAlignment="1">
      <alignment horizontal="center" vertical="center" textRotation="90" wrapText="1"/>
    </xf>
    <xf numFmtId="0" fontId="14" fillId="12" borderId="17" xfId="0" applyFont="1" applyFill="1" applyBorder="1" applyAlignment="1">
      <alignment horizontal="center" vertical="center" textRotation="90" wrapText="1"/>
    </xf>
    <xf numFmtId="0" fontId="14" fillId="13" borderId="15"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8" fillId="14" borderId="15"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0" fillId="0" borderId="44" xfId="0" applyFill="1" applyBorder="1" applyAlignment="1">
      <alignment horizontal="left" vertical="center" wrapText="1"/>
    </xf>
    <xf numFmtId="0" fontId="0" fillId="0" borderId="39" xfId="0"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44" xfId="0"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0" fillId="0" borderId="26" xfId="0" applyBorder="1" applyAlignment="1">
      <alignment horizontal="center" vertical="center" wrapText="1"/>
    </xf>
    <xf numFmtId="0" fontId="36" fillId="2" borderId="27" xfId="0" applyFont="1" applyFill="1" applyBorder="1" applyAlignment="1">
      <alignment horizontal="center" vertical="center"/>
    </xf>
    <xf numFmtId="0" fontId="36" fillId="2" borderId="46" xfId="0" applyFont="1" applyFill="1" applyBorder="1" applyAlignment="1">
      <alignment horizontal="center" vertical="center"/>
    </xf>
    <xf numFmtId="0" fontId="0" fillId="2" borderId="35" xfId="0" applyFill="1" applyBorder="1" applyAlignment="1">
      <alignment horizontal="left" vertical="center" wrapText="1"/>
    </xf>
    <xf numFmtId="0" fontId="0" fillId="2" borderId="33" xfId="0" applyFill="1" applyBorder="1" applyAlignment="1">
      <alignment horizontal="left" vertical="center" wrapText="1"/>
    </xf>
    <xf numFmtId="0" fontId="0" fillId="0" borderId="54" xfId="0" applyBorder="1" applyAlignment="1">
      <alignment horizontal="left" vertical="center" wrapText="1"/>
    </xf>
    <xf numFmtId="0" fontId="0" fillId="0" borderId="60" xfId="0" applyBorder="1" applyAlignment="1">
      <alignment horizontal="left" vertical="center" wrapText="1"/>
    </xf>
    <xf numFmtId="0" fontId="0" fillId="2" borderId="43" xfId="0" applyFill="1" applyBorder="1" applyAlignment="1">
      <alignment horizontal="left" vertical="center" wrapText="1"/>
    </xf>
    <xf numFmtId="0" fontId="0" fillId="2" borderId="27" xfId="0" applyFill="1" applyBorder="1" applyAlignment="1">
      <alignment horizontal="left" vertical="center" wrapText="1"/>
    </xf>
    <xf numFmtId="0" fontId="36" fillId="2" borderId="38" xfId="0" applyFont="1" applyFill="1" applyBorder="1" applyAlignment="1">
      <alignment horizontal="center" vertical="center" wrapText="1"/>
    </xf>
    <xf numFmtId="0" fontId="36" fillId="0" borderId="35" xfId="0" applyFont="1" applyBorder="1" applyAlignment="1">
      <alignment horizontal="center" vertical="center" wrapText="1"/>
    </xf>
    <xf numFmtId="0" fontId="36" fillId="0" borderId="33" xfId="0" applyFont="1" applyBorder="1" applyAlignment="1">
      <alignment horizontal="center" vertical="center" wrapText="1"/>
    </xf>
    <xf numFmtId="0" fontId="36" fillId="2" borderId="35"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43" xfId="0" applyFont="1" applyFill="1" applyBorder="1" applyAlignment="1">
      <alignment horizontal="center" vertical="center"/>
    </xf>
    <xf numFmtId="0" fontId="0" fillId="2" borderId="44" xfId="0" applyFill="1" applyBorder="1" applyAlignment="1">
      <alignment horizontal="left" vertical="center" wrapText="1"/>
    </xf>
    <xf numFmtId="0" fontId="0" fillId="2" borderId="38" xfId="0" applyFill="1" applyBorder="1" applyAlignment="1">
      <alignment horizontal="center" vertical="center" wrapText="1"/>
    </xf>
    <xf numFmtId="0" fontId="0" fillId="0" borderId="62" xfId="0" applyBorder="1" applyAlignment="1">
      <alignment horizontal="center" vertical="center" wrapText="1"/>
    </xf>
    <xf numFmtId="0" fontId="0" fillId="0" borderId="56" xfId="0" applyBorder="1" applyAlignment="1">
      <alignment horizontal="center" vertical="center" wrapText="1"/>
    </xf>
    <xf numFmtId="0" fontId="0" fillId="0" borderId="61" xfId="0" applyBorder="1" applyAlignment="1">
      <alignment horizontal="center" vertical="center" wrapText="1"/>
    </xf>
    <xf numFmtId="0" fontId="0" fillId="2" borderId="22" xfId="0" applyFill="1" applyBorder="1" applyAlignment="1">
      <alignment horizontal="left" vertical="center" wrapText="1"/>
    </xf>
    <xf numFmtId="1" fontId="2" fillId="2" borderId="28" xfId="0" applyNumberFormat="1" applyFont="1" applyFill="1" applyBorder="1" applyAlignment="1" applyProtection="1">
      <alignment horizontal="center" vertical="center" wrapText="1"/>
      <protection locked="0"/>
    </xf>
    <xf numFmtId="0" fontId="0" fillId="0" borderId="40" xfId="0" applyFill="1" applyBorder="1" applyAlignment="1">
      <alignment horizontal="left" vertical="center" wrapText="1"/>
    </xf>
    <xf numFmtId="0" fontId="3" fillId="12" borderId="41" xfId="0" applyFont="1" applyFill="1" applyBorder="1" applyAlignment="1">
      <alignment horizontal="center" vertical="center" textRotation="90" wrapText="1"/>
    </xf>
    <xf numFmtId="0" fontId="3" fillId="12" borderId="24" xfId="0" applyFont="1" applyFill="1" applyBorder="1" applyAlignment="1">
      <alignment horizontal="center" vertical="center" textRotation="90" wrapText="1"/>
    </xf>
    <xf numFmtId="0" fontId="3" fillId="12" borderId="44" xfId="0" applyFont="1" applyFill="1" applyBorder="1" applyAlignment="1">
      <alignment horizontal="center" vertical="center" textRotation="90" wrapText="1"/>
    </xf>
    <xf numFmtId="0" fontId="27" fillId="15" borderId="38" xfId="0" applyFont="1" applyFill="1" applyBorder="1" applyAlignment="1">
      <alignment horizontal="center" vertical="center" wrapText="1"/>
    </xf>
    <xf numFmtId="0" fontId="27" fillId="15" borderId="25"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19" fillId="15" borderId="25"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0" fillId="0" borderId="39" xfId="0" applyBorder="1" applyAlignment="1">
      <alignment horizontal="left" vertical="center" wrapText="1"/>
    </xf>
    <xf numFmtId="0" fontId="18"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 fillId="12" borderId="21" xfId="0" applyFont="1" applyFill="1" applyBorder="1" applyAlignment="1">
      <alignment horizontal="center" vertical="center" textRotation="90" wrapText="1"/>
    </xf>
    <xf numFmtId="0" fontId="26" fillId="15" borderId="38"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39"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14" fillId="12" borderId="54" xfId="0" applyFont="1" applyFill="1" applyBorder="1" applyAlignment="1">
      <alignment horizontal="center" vertical="center" textRotation="90" wrapText="1"/>
    </xf>
    <xf numFmtId="0" fontId="14" fillId="12" borderId="60" xfId="0" applyFont="1" applyFill="1" applyBorder="1" applyAlignment="1">
      <alignment horizontal="center" vertical="center" textRotation="90" wrapText="1"/>
    </xf>
    <xf numFmtId="0" fontId="0" fillId="0" borderId="75" xfId="0" applyFill="1" applyBorder="1" applyAlignment="1">
      <alignment horizontal="left" vertical="center" wrapText="1"/>
    </xf>
    <xf numFmtId="0" fontId="0" fillId="0" borderId="66" xfId="0" applyFill="1" applyBorder="1" applyAlignment="1">
      <alignment horizontal="left" vertical="center" wrapText="1"/>
    </xf>
    <xf numFmtId="0" fontId="0" fillId="2" borderId="54" xfId="0" applyFill="1" applyBorder="1" applyAlignment="1">
      <alignment horizontal="center" vertical="center" wrapText="1"/>
    </xf>
    <xf numFmtId="0" fontId="0" fillId="2" borderId="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 fillId="2" borderId="117" xfId="0" applyFont="1" applyFill="1" applyBorder="1" applyAlignment="1" applyProtection="1">
      <alignment horizontal="center" vertical="center" wrapText="1"/>
      <protection locked="0"/>
    </xf>
    <xf numFmtId="0" fontId="2" fillId="2" borderId="56" xfId="0" applyFon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9" borderId="37" xfId="0" applyFill="1" applyBorder="1" applyAlignment="1">
      <alignment horizontal="center" vertical="center"/>
    </xf>
    <xf numFmtId="0" fontId="0" fillId="9" borderId="22" xfId="0" applyFill="1" applyBorder="1" applyAlignment="1">
      <alignment horizontal="center" vertical="center"/>
    </xf>
    <xf numFmtId="0" fontId="0" fillId="9" borderId="19" xfId="0" applyFill="1" applyBorder="1" applyAlignment="1">
      <alignment horizontal="center" vertical="center"/>
    </xf>
    <xf numFmtId="0" fontId="6" fillId="0" borderId="10" xfId="0" applyFont="1" applyBorder="1" applyAlignment="1">
      <alignment horizontal="center" vertical="center" wrapText="1"/>
    </xf>
    <xf numFmtId="0" fontId="0" fillId="0" borderId="38" xfId="0" applyBorder="1" applyAlignment="1">
      <alignment horizontal="left" vertical="center" wrapText="1"/>
    </xf>
    <xf numFmtId="0" fontId="0" fillId="0" borderId="43" xfId="0" applyBorder="1" applyAlignment="1">
      <alignment horizontal="left" vertical="center" wrapText="1"/>
    </xf>
    <xf numFmtId="0" fontId="0" fillId="0" borderId="27" xfId="0" applyBorder="1" applyAlignment="1">
      <alignment horizontal="left" vertical="center" wrapText="1"/>
    </xf>
    <xf numFmtId="0" fontId="0" fillId="0" borderId="46" xfId="0" applyBorder="1" applyAlignment="1">
      <alignment horizontal="left" vertical="center" wrapText="1"/>
    </xf>
    <xf numFmtId="0" fontId="0" fillId="2" borderId="20"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5" xfId="0" applyFill="1" applyBorder="1" applyAlignment="1">
      <alignment horizontal="left" vertical="center" wrapText="1"/>
    </xf>
    <xf numFmtId="0" fontId="0" fillId="2" borderId="15" xfId="0" applyFill="1" applyBorder="1" applyAlignment="1">
      <alignment horizontal="center" vertical="center" wrapText="1"/>
    </xf>
    <xf numFmtId="0" fontId="0" fillId="2" borderId="29" xfId="0" applyFill="1" applyBorder="1" applyAlignment="1">
      <alignment horizontal="center" vertical="center" wrapText="1"/>
    </xf>
    <xf numFmtId="0" fontId="36" fillId="2" borderId="33" xfId="0" applyFont="1" applyFill="1" applyBorder="1" applyAlignment="1">
      <alignment horizontal="center" vertical="center"/>
    </xf>
    <xf numFmtId="0" fontId="0" fillId="2" borderId="42"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45" xfId="0" applyFill="1" applyBorder="1" applyAlignment="1">
      <alignment horizontal="center" vertical="center" wrapText="1"/>
    </xf>
    <xf numFmtId="0" fontId="7" fillId="0" borderId="11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60" xfId="0" applyFont="1" applyBorder="1" applyAlignment="1">
      <alignment horizontal="center" vertical="center" wrapText="1"/>
    </xf>
    <xf numFmtId="0" fontId="0" fillId="0" borderId="26" xfId="0" applyBorder="1" applyAlignment="1">
      <alignment horizontal="center" vertical="center"/>
    </xf>
    <xf numFmtId="14" fontId="0" fillId="2" borderId="27" xfId="0" applyNumberFormat="1" applyFill="1" applyBorder="1" applyAlignment="1">
      <alignment horizontal="center" vertical="center" wrapText="1"/>
    </xf>
    <xf numFmtId="0" fontId="0" fillId="2" borderId="33" xfId="0" applyFill="1" applyBorder="1" applyAlignment="1">
      <alignment horizontal="center" vertical="center" wrapText="1"/>
    </xf>
    <xf numFmtId="0" fontId="0" fillId="0" borderId="118" xfId="0" applyBorder="1" applyAlignment="1">
      <alignment horizontal="center" vertical="center" wrapText="1"/>
    </xf>
    <xf numFmtId="0" fontId="0" fillId="0" borderId="89" xfId="0" applyBorder="1" applyAlignment="1">
      <alignment horizontal="center" vertical="center" wrapText="1"/>
    </xf>
    <xf numFmtId="14" fontId="0" fillId="2" borderId="43" xfId="0" applyNumberFormat="1" applyFill="1" applyBorder="1" applyAlignment="1">
      <alignment horizontal="center" vertical="center" wrapText="1"/>
    </xf>
    <xf numFmtId="0" fontId="36" fillId="2" borderId="42" xfId="0" applyFont="1" applyFill="1" applyBorder="1" applyAlignment="1">
      <alignment horizontal="center" vertical="center"/>
    </xf>
    <xf numFmtId="0" fontId="16" fillId="13" borderId="15"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28" fillId="13" borderId="15" xfId="0" applyFont="1" applyFill="1" applyBorder="1" applyAlignment="1">
      <alignment horizontal="center" vertical="center" wrapText="1"/>
    </xf>
    <xf numFmtId="0" fontId="28" fillId="13" borderId="16" xfId="0" applyFont="1" applyFill="1" applyBorder="1" applyAlignment="1">
      <alignment horizontal="center" vertical="center" wrapText="1"/>
    </xf>
    <xf numFmtId="0" fontId="28" fillId="13" borderId="18" xfId="0" applyFont="1" applyFill="1" applyBorder="1" applyAlignment="1">
      <alignment horizontal="center" vertical="center" wrapText="1"/>
    </xf>
    <xf numFmtId="0" fontId="13" fillId="12" borderId="20" xfId="0" applyFont="1" applyFill="1" applyBorder="1" applyAlignment="1">
      <alignment horizontal="center" vertical="center" textRotation="90" wrapText="1"/>
    </xf>
    <xf numFmtId="0" fontId="13" fillId="12" borderId="21" xfId="0" applyFont="1" applyFill="1" applyBorder="1" applyAlignment="1">
      <alignment horizontal="center" vertical="center" textRotation="90" wrapText="1"/>
    </xf>
    <xf numFmtId="0" fontId="27" fillId="15" borderId="15" xfId="0" applyFont="1" applyFill="1" applyBorder="1" applyAlignment="1">
      <alignment horizontal="center" vertical="center" wrapText="1"/>
    </xf>
    <xf numFmtId="0" fontId="27" fillId="15" borderId="16" xfId="0" applyFont="1" applyFill="1" applyBorder="1" applyAlignment="1">
      <alignment horizontal="center" vertical="center" wrapText="1"/>
    </xf>
    <xf numFmtId="0" fontId="19" fillId="15" borderId="15" xfId="0" applyFont="1" applyFill="1" applyBorder="1" applyAlignment="1">
      <alignment horizontal="center" vertical="center" wrapText="1"/>
    </xf>
    <xf numFmtId="0" fontId="19" fillId="15" borderId="16" xfId="0" applyFont="1" applyFill="1" applyBorder="1" applyAlignment="1">
      <alignment horizontal="center" vertical="center" wrapText="1"/>
    </xf>
    <xf numFmtId="0" fontId="9" fillId="2" borderId="38"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0" fillId="0" borderId="38" xfId="0" applyFont="1" applyBorder="1" applyAlignment="1">
      <alignment horizontal="center" vertical="center" wrapText="1"/>
    </xf>
    <xf numFmtId="0" fontId="0" fillId="0" borderId="25" xfId="0" applyFont="1" applyBorder="1" applyAlignment="1">
      <alignment horizontal="center" vertical="center" wrapText="1"/>
    </xf>
    <xf numFmtId="0" fontId="3" fillId="12" borderId="113" xfId="0" applyFont="1" applyFill="1" applyBorder="1" applyAlignment="1">
      <alignment horizontal="center" vertical="center" textRotation="90" wrapText="1"/>
    </xf>
    <xf numFmtId="0" fontId="3" fillId="16" borderId="114" xfId="0" applyFont="1" applyFill="1" applyBorder="1" applyAlignment="1">
      <alignment horizontal="center" vertical="center" wrapText="1"/>
    </xf>
    <xf numFmtId="0" fontId="3" fillId="16" borderId="18" xfId="0" applyFont="1" applyFill="1" applyBorder="1" applyAlignment="1">
      <alignment horizontal="center" vertical="center" wrapText="1"/>
    </xf>
    <xf numFmtId="0" fontId="18" fillId="14" borderId="114" xfId="0" applyFont="1" applyFill="1" applyBorder="1" applyAlignment="1">
      <alignment horizontal="center" vertical="center" wrapText="1"/>
    </xf>
    <xf numFmtId="0" fontId="18" fillId="0" borderId="11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15" fillId="12" borderId="20" xfId="0" applyFont="1" applyFill="1" applyBorder="1" applyAlignment="1">
      <alignment horizontal="center" vertical="center" textRotation="90" wrapText="1"/>
    </xf>
    <xf numFmtId="0" fontId="15" fillId="12" borderId="87" xfId="0" applyFont="1" applyFill="1" applyBorder="1" applyAlignment="1">
      <alignment horizontal="center" vertical="center" textRotation="90" wrapText="1"/>
    </xf>
    <xf numFmtId="0" fontId="15" fillId="16" borderId="15" xfId="0" applyFont="1" applyFill="1" applyBorder="1" applyAlignment="1">
      <alignment horizontal="center" vertical="center" wrapText="1"/>
    </xf>
    <xf numFmtId="0" fontId="15" fillId="16" borderId="83" xfId="0" applyFont="1" applyFill="1" applyBorder="1" applyAlignment="1">
      <alignment horizontal="center" vertical="center" wrapText="1"/>
    </xf>
    <xf numFmtId="0" fontId="16" fillId="14" borderId="83" xfId="0" applyFont="1" applyFill="1" applyBorder="1" applyAlignment="1">
      <alignment horizontal="center" vertical="center" wrapText="1"/>
    </xf>
  </cellXfs>
  <cellStyles count="1">
    <cellStyle name="Normal" xfId="0" builtinId="0"/>
  </cellStyles>
  <dxfs count="707">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s>
  <tableStyles count="0" defaultTableStyle="TableStyleMedium2" defaultPivotStyle="PivotStyleLight16"/>
  <colors>
    <mruColors>
      <color rgb="FFFF66FF"/>
      <color rgb="FFFF66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pic>
      <xdr:nvPicPr>
        <xdr:cNvPr id="4" name="Imagen 9" descr="cid:76FA456F-FDB6-4D39-84E3-097AB9F99257@dafp.local">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81644"/>
          <a:ext cx="9239249" cy="726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621727</xdr:colOff>
      <xdr:row>0</xdr:row>
      <xdr:rowOff>2509</xdr:rowOff>
    </xdr:from>
    <xdr:to>
      <xdr:col>4</xdr:col>
      <xdr:colOff>228600</xdr:colOff>
      <xdr:row>2</xdr:row>
      <xdr:rowOff>469144</xdr:rowOff>
    </xdr:to>
    <xdr:pic>
      <xdr:nvPicPr>
        <xdr:cNvPr id="5" name="Imagen 4" descr="UTCH">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1027" y="2509"/>
          <a:ext cx="4559873" cy="1133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pic>
      <xdr:nvPicPr>
        <xdr:cNvPr id="2" name="Imagen 9" descr="cid:76FA456F-FDB6-4D39-84E3-097AB9F99257@dafp.local">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04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678877</xdr:colOff>
      <xdr:row>0</xdr:row>
      <xdr:rowOff>288259</xdr:rowOff>
    </xdr:from>
    <xdr:to>
      <xdr:col>3</xdr:col>
      <xdr:colOff>1842914</xdr:colOff>
      <xdr:row>2</xdr:row>
      <xdr:rowOff>547862</xdr:rowOff>
    </xdr:to>
    <xdr:pic>
      <xdr:nvPicPr>
        <xdr:cNvPr id="3" name="Imagen 2" descr="UTCH">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8527" y="288259"/>
          <a:ext cx="5250262" cy="1269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288352</xdr:colOff>
      <xdr:row>0</xdr:row>
      <xdr:rowOff>0</xdr:rowOff>
    </xdr:from>
    <xdr:to>
      <xdr:col>2</xdr:col>
      <xdr:colOff>704850</xdr:colOff>
      <xdr:row>4</xdr:row>
      <xdr:rowOff>128257</xdr:rowOff>
    </xdr:to>
    <xdr:pic>
      <xdr:nvPicPr>
        <xdr:cNvPr id="2" name="Imagen 1" descr="UTCH">
          <a:extLst>
            <a:ext uri="{FF2B5EF4-FFF2-40B4-BE49-F238E27FC236}">
              <a16:creationId xmlns:a16="http://schemas.microsoft.com/office/drawing/2014/main" xmlns="" id="{FA88B3B6-D619-4FB6-A49E-591556D59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2302" y="0"/>
          <a:ext cx="1530923" cy="928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Oficina%20Pens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SIGC%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ropbox/PLANEACI&#211;N/MAPA%20DE%20RIESGO%20Y%20ANTICORRUPCI&#211;N%20Y%20PLAN%20DE%20MEJORAMIENTO/MAPA%20DE%20RIESGO%20Y%20PAAC%202020/MAPA%20DE%20RIESGO%20EXTENSION%20EVALU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us/OneDrive%20-%20UNIVERSIDAD%20TECNOLOGICA%20DEL%20CHOCO%20DIEGO%20LUIS%20CORDOBA/SECRETARIA%20GENERAL/UTCH/SGC/Nueva%20carpeta%20(2)/MAPA%20DE%20RIESGO%20Archivo%20y%20Correspondencia%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laneacionAngela/Downloads/MAPA%20DE%20RIESGO%20DE%20INSTITUCIONAL%20Y%20DE%20CORRUPCI&#211;N%20%202020%20Proceso%20Evaluaci&#243;n%20-Gestion%20Calidad%2001-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OFA Institucional"/>
      <sheetName val="Contexto Estratégicos"/>
      <sheetName val="Identificación "/>
      <sheetName val="Análisis del Riesgo"/>
      <sheetName val="Hoja2"/>
      <sheetName val="Control del riesgo"/>
      <sheetName val="Diseño de Controles"/>
      <sheetName val="Valoración de Controles 1"/>
      <sheetName val="Valoración de Controles 2"/>
      <sheetName val="Mapa Riesgo"/>
    </sheetNames>
    <sheetDataSet>
      <sheetData sheetId="0"/>
      <sheetData sheetId="1"/>
      <sheetData sheetId="2"/>
      <sheetData sheetId="3"/>
      <sheetData sheetId="4"/>
      <sheetData sheetId="5"/>
      <sheetData sheetId="6"/>
      <sheetData sheetId="7"/>
      <sheetData sheetId="8"/>
      <sheetData sheetId="9"/>
      <sheetData sheetId="10">
        <row r="4">
          <cell r="E4" t="str">
            <v>Pérdida de documentación</v>
          </cell>
          <cell r="G4" t="str">
            <v xml:space="preserve">Manipulacion inadecuada de la información . 
</v>
          </cell>
        </row>
        <row r="5">
          <cell r="G5" t="str">
            <v>Ineficiencia en el traslado de expedientes</v>
          </cell>
        </row>
        <row r="6">
          <cell r="G6" t="str">
            <v>Carencia de restricciones a personal externo.</v>
          </cell>
        </row>
        <row r="7">
          <cell r="E7" t="str">
            <v>Emitir acto administrativo, dictamen o concepto manifiestamente contrario a la ley, favoreciendo un interés particular con recursos públicos.</v>
          </cell>
          <cell r="G7" t="str">
            <v>Expedicion de acto administrativo de sustitución pensional a quien no tiene el derecho.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OFA Institucional"/>
      <sheetName val="Identificación "/>
      <sheetName val="Contexto Estratégicos"/>
      <sheetName val="Análisis del Riesgo"/>
      <sheetName val="Hoja2"/>
      <sheetName val="Control del riesgo"/>
      <sheetName val="Diseño de Controles"/>
      <sheetName val="Valoración de Controles 1"/>
      <sheetName val="Valoración de Controles 2"/>
      <sheetName val="Valoración de Controles 3"/>
      <sheetName val="Mapa Riesgo"/>
    </sheetNames>
    <sheetDataSet>
      <sheetData sheetId="0"/>
      <sheetData sheetId="1"/>
      <sheetData sheetId="2"/>
      <sheetData sheetId="3"/>
      <sheetData sheetId="4">
        <row r="10">
          <cell r="K10">
            <v>3</v>
          </cell>
          <cell r="L10">
            <v>3</v>
          </cell>
        </row>
      </sheetData>
      <sheetData sheetId="5"/>
      <sheetData sheetId="6"/>
      <sheetData sheetId="7"/>
      <sheetData sheetId="8"/>
      <sheetData sheetId="9"/>
      <sheetData sheetId="10"/>
      <sheetData sheetId="11">
        <row r="4">
          <cell r="R4" t="str">
            <v>Comité Coordinador de Control Interno-CCCI
Coordinación del SGC</v>
          </cell>
        </row>
        <row r="6">
          <cell r="R6" t="str">
            <v>Comité Coordinador de Control Interno-CCCI
Coordinación del SGC</v>
          </cell>
        </row>
        <row r="7">
          <cell r="R7" t="str">
            <v xml:space="preserve">Rector
Coordinador (a) de Evaluación 
</v>
          </cell>
        </row>
        <row r="10">
          <cell r="E10" t="str">
            <v>Desactualización de normas y reglamentos como consecuencia de evaluaciones, autoevaluaciones, auditorias o requerimientos legales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2)"/>
      <sheetName val="Hoja2"/>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Mapa Riesgo Institucional"/>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OFA Institucional"/>
      <sheetName val="Contexto Estratégicos"/>
      <sheetName val="Identificación "/>
      <sheetName val="Análisis del Riesgo"/>
      <sheetName val="Hoja2"/>
      <sheetName val="Control del riesgo"/>
      <sheetName val="Diseño de Controles"/>
      <sheetName val="Valoración de Controles"/>
      <sheetName val="Hoja2 (2)"/>
      <sheetName val="Mapa Riesgo Institucional"/>
      <sheetName val="Oportunidades Instituciona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0"/>
  <sheetViews>
    <sheetView zoomScaleNormal="100" workbookViewId="0">
      <selection activeCell="D4" sqref="D4:H4"/>
    </sheetView>
  </sheetViews>
  <sheetFormatPr baseColWidth="10" defaultRowHeight="15" x14ac:dyDescent="0.25"/>
  <cols>
    <col min="2" max="2" width="20.85546875" customWidth="1"/>
    <col min="4" max="4" width="18.7109375" customWidth="1"/>
    <col min="5" max="5" width="19.42578125" customWidth="1"/>
    <col min="6" max="6" width="20.7109375" customWidth="1"/>
    <col min="7" max="7" width="15.140625" customWidth="1"/>
    <col min="8" max="8" width="16.5703125" customWidth="1"/>
  </cols>
  <sheetData>
    <row r="3" spans="1:8" ht="15.75" thickBot="1" x14ac:dyDescent="0.3"/>
    <row r="4" spans="1:8" ht="15" customHeight="1" x14ac:dyDescent="0.25">
      <c r="A4" s="556" t="s">
        <v>15</v>
      </c>
      <c r="B4" s="16" t="s">
        <v>15</v>
      </c>
      <c r="C4" s="17" t="s">
        <v>16</v>
      </c>
      <c r="D4" s="562" t="s">
        <v>62</v>
      </c>
      <c r="E4" s="562"/>
      <c r="F4" s="562"/>
      <c r="G4" s="562"/>
      <c r="H4" s="563"/>
    </row>
    <row r="5" spans="1:8" x14ac:dyDescent="0.25">
      <c r="A5" s="556"/>
      <c r="B5" s="10" t="s">
        <v>18</v>
      </c>
      <c r="C5" s="22">
        <v>1</v>
      </c>
      <c r="D5" s="14" t="s">
        <v>185</v>
      </c>
      <c r="E5" s="14" t="s">
        <v>186</v>
      </c>
      <c r="F5" s="11" t="s">
        <v>194</v>
      </c>
      <c r="G5" s="12" t="s">
        <v>201</v>
      </c>
      <c r="H5" s="66" t="s">
        <v>190</v>
      </c>
    </row>
    <row r="6" spans="1:8" x14ac:dyDescent="0.25">
      <c r="A6" s="556"/>
      <c r="B6" s="10" t="s">
        <v>12</v>
      </c>
      <c r="C6" s="22">
        <v>2</v>
      </c>
      <c r="D6" s="14" t="s">
        <v>186</v>
      </c>
      <c r="E6" s="14" t="s">
        <v>188</v>
      </c>
      <c r="F6" s="11" t="s">
        <v>191</v>
      </c>
      <c r="G6" s="12" t="s">
        <v>192</v>
      </c>
      <c r="H6" s="13" t="s">
        <v>202</v>
      </c>
    </row>
    <row r="7" spans="1:8" x14ac:dyDescent="0.25">
      <c r="A7" s="556"/>
      <c r="B7" s="10" t="s">
        <v>13</v>
      </c>
      <c r="C7" s="22">
        <v>3</v>
      </c>
      <c r="D7" s="14" t="s">
        <v>187</v>
      </c>
      <c r="E7" s="11" t="s">
        <v>191</v>
      </c>
      <c r="F7" s="12" t="s">
        <v>195</v>
      </c>
      <c r="G7" s="24" t="s">
        <v>198</v>
      </c>
      <c r="H7" s="13" t="s">
        <v>197</v>
      </c>
    </row>
    <row r="8" spans="1:8" x14ac:dyDescent="0.25">
      <c r="A8" s="556"/>
      <c r="B8" s="10" t="s">
        <v>14</v>
      </c>
      <c r="C8" s="22">
        <v>4</v>
      </c>
      <c r="D8" s="11" t="s">
        <v>189</v>
      </c>
      <c r="E8" s="12" t="s">
        <v>192</v>
      </c>
      <c r="F8" s="12" t="s">
        <v>196</v>
      </c>
      <c r="G8" s="24" t="s">
        <v>199</v>
      </c>
      <c r="H8" s="13" t="s">
        <v>200</v>
      </c>
    </row>
    <row r="9" spans="1:8" ht="15.75" thickBot="1" x14ac:dyDescent="0.3">
      <c r="A9" s="556"/>
      <c r="B9" s="15" t="s">
        <v>17</v>
      </c>
      <c r="C9" s="23">
        <v>5</v>
      </c>
      <c r="D9" s="25" t="s">
        <v>190</v>
      </c>
      <c r="E9" s="25" t="s">
        <v>193</v>
      </c>
      <c r="F9" s="67" t="s">
        <v>197</v>
      </c>
      <c r="G9" s="67" t="s">
        <v>200</v>
      </c>
      <c r="H9" s="71" t="s">
        <v>203</v>
      </c>
    </row>
    <row r="10" spans="1:8" x14ac:dyDescent="0.25">
      <c r="A10" s="556"/>
      <c r="B10" s="561" t="s">
        <v>19</v>
      </c>
      <c r="C10" s="561"/>
      <c r="D10" s="65">
        <v>1</v>
      </c>
      <c r="E10" s="65">
        <v>2</v>
      </c>
      <c r="F10" s="65">
        <v>3</v>
      </c>
      <c r="G10" s="65">
        <v>4</v>
      </c>
      <c r="H10" s="65">
        <v>5</v>
      </c>
    </row>
    <row r="11" spans="1:8" x14ac:dyDescent="0.25">
      <c r="B11" s="557" t="s">
        <v>19</v>
      </c>
      <c r="C11" s="557"/>
      <c r="D11" s="557"/>
      <c r="E11" s="557"/>
      <c r="F11" s="557"/>
    </row>
    <row r="13" spans="1:8" ht="15.75" thickBot="1" x14ac:dyDescent="0.3"/>
    <row r="14" spans="1:8" x14ac:dyDescent="0.25">
      <c r="B14" s="7" t="s">
        <v>7</v>
      </c>
      <c r="C14" s="8" t="s">
        <v>8</v>
      </c>
      <c r="D14" s="9" t="s">
        <v>11</v>
      </c>
    </row>
    <row r="15" spans="1:8" x14ac:dyDescent="0.25">
      <c r="B15" s="10">
        <v>1</v>
      </c>
      <c r="C15" s="18">
        <v>1</v>
      </c>
      <c r="D15" s="19" t="s">
        <v>239</v>
      </c>
    </row>
    <row r="16" spans="1:8" x14ac:dyDescent="0.25">
      <c r="B16" s="10">
        <v>2</v>
      </c>
      <c r="C16" s="18">
        <v>2</v>
      </c>
      <c r="D16" s="19" t="s">
        <v>240</v>
      </c>
    </row>
    <row r="17" spans="2:4" x14ac:dyDescent="0.25">
      <c r="B17" s="10">
        <v>3</v>
      </c>
      <c r="C17" s="18">
        <v>3</v>
      </c>
      <c r="D17" s="19" t="s">
        <v>241</v>
      </c>
    </row>
    <row r="18" spans="2:4" x14ac:dyDescent="0.25">
      <c r="B18" s="10">
        <v>4</v>
      </c>
      <c r="C18" s="18">
        <v>4</v>
      </c>
      <c r="D18" s="19" t="s">
        <v>242</v>
      </c>
    </row>
    <row r="19" spans="2:4" ht="15.75" thickBot="1" x14ac:dyDescent="0.3">
      <c r="B19" s="15">
        <v>5</v>
      </c>
      <c r="C19" s="20">
        <v>5</v>
      </c>
      <c r="D19" s="21"/>
    </row>
    <row r="23" spans="2:4" ht="15.75" thickBot="1" x14ac:dyDescent="0.3"/>
    <row r="24" spans="2:4" x14ac:dyDescent="0.25">
      <c r="B24" s="46" t="s">
        <v>149</v>
      </c>
    </row>
    <row r="25" spans="2:4" x14ac:dyDescent="0.25">
      <c r="B25" s="47" t="s">
        <v>148</v>
      </c>
    </row>
    <row r="26" spans="2:4" x14ac:dyDescent="0.25">
      <c r="B26" s="47" t="s">
        <v>150</v>
      </c>
    </row>
    <row r="27" spans="2:4" x14ac:dyDescent="0.25">
      <c r="B27" s="47" t="s">
        <v>151</v>
      </c>
    </row>
    <row r="28" spans="2:4" ht="15.75" thickBot="1" x14ac:dyDescent="0.3">
      <c r="B28" s="96" t="s">
        <v>298</v>
      </c>
    </row>
    <row r="29" spans="2:4" x14ac:dyDescent="0.25">
      <c r="B29" s="47" t="s">
        <v>152</v>
      </c>
    </row>
    <row r="30" spans="2:4" x14ac:dyDescent="0.25">
      <c r="B30" s="47" t="s">
        <v>153</v>
      </c>
    </row>
    <row r="31" spans="2:4" x14ac:dyDescent="0.25">
      <c r="B31" s="95" t="s">
        <v>154</v>
      </c>
    </row>
    <row r="32" spans="2:4" ht="15.75" thickBot="1" x14ac:dyDescent="0.3">
      <c r="B32" s="96" t="s">
        <v>298</v>
      </c>
    </row>
    <row r="33" spans="1:8" ht="15.75" thickBot="1" x14ac:dyDescent="0.3">
      <c r="B33" s="96" t="s">
        <v>298</v>
      </c>
    </row>
    <row r="35" spans="1:8" ht="15.75" thickBot="1" x14ac:dyDescent="0.3"/>
    <row r="36" spans="1:8" ht="15" customHeight="1" x14ac:dyDescent="0.25">
      <c r="A36" s="556" t="s">
        <v>15</v>
      </c>
      <c r="B36" s="16" t="s">
        <v>15</v>
      </c>
      <c r="C36" s="17" t="s">
        <v>16</v>
      </c>
      <c r="D36" s="558" t="s">
        <v>204</v>
      </c>
      <c r="E36" s="559"/>
      <c r="F36" s="560"/>
      <c r="G36" s="68"/>
      <c r="H36" s="68"/>
    </row>
    <row r="37" spans="1:8" x14ac:dyDescent="0.25">
      <c r="A37" s="556"/>
      <c r="B37" s="10" t="s">
        <v>18</v>
      </c>
      <c r="C37" s="22">
        <v>1</v>
      </c>
      <c r="D37" s="11" t="s">
        <v>512</v>
      </c>
      <c r="E37" s="12" t="s">
        <v>193</v>
      </c>
      <c r="F37" s="13" t="s">
        <v>200</v>
      </c>
      <c r="G37" s="69"/>
      <c r="H37" s="69"/>
    </row>
    <row r="38" spans="1:8" x14ac:dyDescent="0.25">
      <c r="A38" s="556"/>
      <c r="B38" s="10" t="s">
        <v>12</v>
      </c>
      <c r="C38" s="22">
        <v>2</v>
      </c>
      <c r="D38" s="11" t="s">
        <v>513</v>
      </c>
      <c r="E38" s="12" t="s">
        <v>518</v>
      </c>
      <c r="F38" s="13" t="s">
        <v>519</v>
      </c>
      <c r="G38" s="69"/>
      <c r="H38" s="69"/>
    </row>
    <row r="39" spans="1:8" x14ac:dyDescent="0.25">
      <c r="A39" s="556"/>
      <c r="B39" s="10" t="s">
        <v>13</v>
      </c>
      <c r="C39" s="22">
        <v>3</v>
      </c>
      <c r="D39" s="12" t="s">
        <v>517</v>
      </c>
      <c r="E39" s="24" t="s">
        <v>520</v>
      </c>
      <c r="F39" s="13" t="s">
        <v>205</v>
      </c>
      <c r="G39" s="69"/>
      <c r="H39" s="69"/>
    </row>
    <row r="40" spans="1:8" x14ac:dyDescent="0.25">
      <c r="A40" s="556"/>
      <c r="B40" s="10" t="s">
        <v>14</v>
      </c>
      <c r="C40" s="22">
        <v>4</v>
      </c>
      <c r="D40" s="12" t="s">
        <v>518</v>
      </c>
      <c r="E40" s="24" t="s">
        <v>519</v>
      </c>
      <c r="F40" s="13" t="s">
        <v>206</v>
      </c>
      <c r="G40" s="69"/>
      <c r="H40" s="69"/>
    </row>
    <row r="41" spans="1:8" ht="15.75" thickBot="1" x14ac:dyDescent="0.3">
      <c r="A41" s="556"/>
      <c r="B41" s="15" t="s">
        <v>17</v>
      </c>
      <c r="C41" s="23">
        <v>5</v>
      </c>
      <c r="D41" s="67" t="s">
        <v>522</v>
      </c>
      <c r="E41" s="67" t="s">
        <v>521</v>
      </c>
      <c r="F41" s="71" t="s">
        <v>207</v>
      </c>
      <c r="G41" s="69"/>
      <c r="H41" s="69"/>
    </row>
    <row r="42" spans="1:8" x14ac:dyDescent="0.25">
      <c r="A42" s="556"/>
      <c r="B42" s="557" t="s">
        <v>19</v>
      </c>
      <c r="C42" s="557"/>
      <c r="D42" s="170">
        <v>5</v>
      </c>
      <c r="E42" s="170">
        <v>10</v>
      </c>
      <c r="F42" s="170">
        <v>20</v>
      </c>
      <c r="G42" s="70"/>
      <c r="H42" s="70"/>
    </row>
    <row r="43" spans="1:8" x14ac:dyDescent="0.25">
      <c r="D43" t="s">
        <v>514</v>
      </c>
      <c r="E43" s="69" t="s">
        <v>515</v>
      </c>
      <c r="F43" s="69" t="s">
        <v>516</v>
      </c>
    </row>
    <row r="44" spans="1:8" ht="15.75" thickBot="1" x14ac:dyDescent="0.3"/>
    <row r="45" spans="1:8" x14ac:dyDescent="0.25">
      <c r="B45" s="7" t="s">
        <v>7</v>
      </c>
      <c r="C45" s="8" t="s">
        <v>8</v>
      </c>
      <c r="D45" s="9" t="s">
        <v>11</v>
      </c>
    </row>
    <row r="46" spans="1:8" x14ac:dyDescent="0.25">
      <c r="B46" s="10">
        <v>1</v>
      </c>
      <c r="C46" s="18">
        <v>5</v>
      </c>
      <c r="D46" s="19" t="s">
        <v>239</v>
      </c>
    </row>
    <row r="47" spans="1:8" x14ac:dyDescent="0.25">
      <c r="B47" s="10">
        <v>2</v>
      </c>
      <c r="C47" s="18">
        <v>10</v>
      </c>
      <c r="D47" s="19" t="s">
        <v>240</v>
      </c>
    </row>
    <row r="48" spans="1:8" x14ac:dyDescent="0.25">
      <c r="B48" s="10">
        <v>3</v>
      </c>
      <c r="C48" s="18">
        <v>20</v>
      </c>
      <c r="D48" s="19" t="s">
        <v>241</v>
      </c>
    </row>
    <row r="49" spans="2:4" x14ac:dyDescent="0.25">
      <c r="B49" s="10">
        <v>4</v>
      </c>
      <c r="C49" s="18"/>
      <c r="D49" s="19"/>
    </row>
    <row r="50" spans="2:4" ht="15.75" thickBot="1" x14ac:dyDescent="0.3">
      <c r="B50" s="15">
        <v>5</v>
      </c>
      <c r="C50" s="20"/>
      <c r="D50" s="21"/>
    </row>
  </sheetData>
  <mergeCells count="7">
    <mergeCell ref="A36:A42"/>
    <mergeCell ref="B42:C42"/>
    <mergeCell ref="D36:F36"/>
    <mergeCell ref="B10:C10"/>
    <mergeCell ref="A4:A10"/>
    <mergeCell ref="B11:F11"/>
    <mergeCell ref="D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26"/>
  <sheetViews>
    <sheetView tabSelected="1" view="pageBreakPreview" zoomScale="55" zoomScaleNormal="40" zoomScaleSheetLayoutView="55" workbookViewId="0">
      <pane xSplit="1" ySplit="5" topLeftCell="B6" activePane="bottomRight" state="frozen"/>
      <selection activeCell="F6" sqref="F6"/>
      <selection pane="topRight" activeCell="F6" sqref="F6"/>
      <selection pane="bottomLeft" activeCell="F6" sqref="F6"/>
      <selection pane="bottomRight" activeCell="C6" sqref="C6:C33"/>
    </sheetView>
  </sheetViews>
  <sheetFormatPr baseColWidth="10" defaultRowHeight="15" x14ac:dyDescent="0.25"/>
  <cols>
    <col min="1" max="2" width="15.140625" customWidth="1"/>
    <col min="3" max="3" width="46.140625" customWidth="1"/>
    <col min="4" max="4" width="28" customWidth="1"/>
    <col min="5" max="5" width="35.7109375" style="3" customWidth="1"/>
    <col min="6" max="6" width="22.5703125" style="3" customWidth="1"/>
    <col min="7" max="7" width="46.140625" style="3" customWidth="1"/>
    <col min="8" max="8" width="45.7109375" style="3" customWidth="1"/>
    <col min="9" max="9" width="8" style="2" customWidth="1"/>
    <col min="10" max="10" width="8.5703125" style="2" customWidth="1"/>
    <col min="11" max="11" width="13.28515625" style="2" customWidth="1"/>
    <col min="12" max="12" width="43.140625" style="1" customWidth="1"/>
    <col min="13" max="14" width="5.85546875" style="2" customWidth="1"/>
    <col min="15" max="15" width="13.140625" style="2" customWidth="1"/>
    <col min="16" max="16" width="24.7109375" style="2" customWidth="1"/>
    <col min="17" max="17" width="50.7109375" style="2" customWidth="1"/>
    <col min="18" max="18" width="33.42578125" style="1" customWidth="1"/>
    <col min="19" max="19" width="24.42578125" style="3" customWidth="1"/>
    <col min="20" max="20" width="41" hidden="1" customWidth="1"/>
    <col min="21" max="21" width="45.85546875" customWidth="1"/>
  </cols>
  <sheetData>
    <row r="1" spans="1:48" ht="29.25" customHeight="1" x14ac:dyDescent="0.25">
      <c r="A1" s="128"/>
      <c r="B1" s="129"/>
      <c r="C1" s="129"/>
      <c r="D1" s="129"/>
      <c r="E1" s="129"/>
      <c r="F1" s="640" t="s">
        <v>724</v>
      </c>
      <c r="G1" s="640"/>
      <c r="H1" s="640"/>
      <c r="I1" s="640"/>
      <c r="J1" s="640"/>
      <c r="K1" s="640"/>
      <c r="L1" s="640"/>
      <c r="M1" s="640"/>
      <c r="N1" s="640"/>
      <c r="O1" s="640"/>
      <c r="P1" s="640"/>
      <c r="Q1" s="640"/>
      <c r="R1" s="640"/>
      <c r="S1" s="640"/>
      <c r="T1" s="640"/>
      <c r="U1" s="134" t="s">
        <v>446</v>
      </c>
    </row>
    <row r="2" spans="1:48" ht="21.75" customHeight="1" x14ac:dyDescent="0.25">
      <c r="A2" s="130"/>
      <c r="B2" s="131"/>
      <c r="C2" s="131"/>
      <c r="D2" s="131"/>
      <c r="E2" s="131"/>
      <c r="F2" s="640"/>
      <c r="G2" s="640"/>
      <c r="H2" s="640"/>
      <c r="I2" s="640"/>
      <c r="J2" s="640"/>
      <c r="K2" s="640"/>
      <c r="L2" s="640"/>
      <c r="M2" s="640"/>
      <c r="N2" s="640"/>
      <c r="O2" s="640"/>
      <c r="P2" s="640"/>
      <c r="Q2" s="640"/>
      <c r="R2" s="640"/>
      <c r="S2" s="640"/>
      <c r="T2" s="640"/>
      <c r="U2" s="135" t="s">
        <v>713</v>
      </c>
    </row>
    <row r="3" spans="1:48" ht="50.25" customHeight="1" thickBot="1" x14ac:dyDescent="0.3">
      <c r="A3" s="132"/>
      <c r="B3" s="133"/>
      <c r="C3" s="133"/>
      <c r="D3" s="133"/>
      <c r="E3" s="133"/>
      <c r="F3" s="640"/>
      <c r="G3" s="640"/>
      <c r="H3" s="640"/>
      <c r="I3" s="640"/>
      <c r="J3" s="640"/>
      <c r="K3" s="640"/>
      <c r="L3" s="640"/>
      <c r="M3" s="640"/>
      <c r="N3" s="640"/>
      <c r="O3" s="640"/>
      <c r="P3" s="640"/>
      <c r="Q3" s="640"/>
      <c r="R3" s="640"/>
      <c r="S3" s="640"/>
      <c r="T3" s="640"/>
      <c r="U3" s="136" t="s">
        <v>712</v>
      </c>
    </row>
    <row r="4" spans="1:48" ht="15" customHeight="1" thickTop="1" thickBot="1" x14ac:dyDescent="0.3">
      <c r="A4" s="690" t="s">
        <v>10</v>
      </c>
      <c r="B4" s="693" t="s">
        <v>143</v>
      </c>
      <c r="C4" s="690" t="s">
        <v>144</v>
      </c>
      <c r="D4" s="693" t="s">
        <v>478</v>
      </c>
      <c r="E4" s="692" t="s">
        <v>0</v>
      </c>
      <c r="F4" s="693" t="s">
        <v>147</v>
      </c>
      <c r="G4" s="694" t="s">
        <v>1</v>
      </c>
      <c r="H4" s="696" t="s">
        <v>2</v>
      </c>
      <c r="I4" s="698" t="s">
        <v>489</v>
      </c>
      <c r="J4" s="698"/>
      <c r="K4" s="698"/>
      <c r="L4" s="685" t="s">
        <v>3</v>
      </c>
      <c r="M4" s="698" t="s">
        <v>4</v>
      </c>
      <c r="N4" s="698"/>
      <c r="O4" s="698"/>
      <c r="P4" s="685" t="s">
        <v>11</v>
      </c>
      <c r="Q4" s="686" t="s">
        <v>372</v>
      </c>
      <c r="R4" s="685" t="s">
        <v>5</v>
      </c>
      <c r="S4" s="685" t="s">
        <v>6</v>
      </c>
      <c r="T4" s="685" t="s">
        <v>350</v>
      </c>
      <c r="U4" s="683" t="s">
        <v>445</v>
      </c>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ht="38.25" customHeight="1" thickTop="1" x14ac:dyDescent="0.25">
      <c r="A5" s="691"/>
      <c r="B5" s="699"/>
      <c r="C5" s="691"/>
      <c r="D5" s="699"/>
      <c r="E5" s="693"/>
      <c r="F5" s="699"/>
      <c r="G5" s="695"/>
      <c r="H5" s="697"/>
      <c r="I5" s="75" t="s">
        <v>7</v>
      </c>
      <c r="J5" s="75" t="s">
        <v>8</v>
      </c>
      <c r="K5" s="75" t="s">
        <v>9</v>
      </c>
      <c r="L5" s="686"/>
      <c r="M5" s="75" t="s">
        <v>7</v>
      </c>
      <c r="N5" s="75" t="s">
        <v>8</v>
      </c>
      <c r="O5" s="75" t="s">
        <v>9</v>
      </c>
      <c r="P5" s="686"/>
      <c r="Q5" s="689"/>
      <c r="R5" s="686"/>
      <c r="S5" s="686"/>
      <c r="T5" s="686"/>
      <c r="U5" s="684"/>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ht="84" customHeight="1" x14ac:dyDescent="0.25">
      <c r="A6" s="700" t="s">
        <v>90</v>
      </c>
      <c r="B6" s="702" t="s">
        <v>134</v>
      </c>
      <c r="C6" s="704" t="s">
        <v>127</v>
      </c>
      <c r="D6" s="676" t="s">
        <v>354</v>
      </c>
      <c r="E6" s="646" t="s">
        <v>210</v>
      </c>
      <c r="F6" s="574" t="s">
        <v>149</v>
      </c>
      <c r="G6" s="34" t="s">
        <v>219</v>
      </c>
      <c r="H6" s="85" t="s">
        <v>235</v>
      </c>
      <c r="I6" s="610">
        <v>3</v>
      </c>
      <c r="J6" s="570">
        <v>3</v>
      </c>
      <c r="K6" s="600" t="str">
        <f t="shared" ref="K6:K19" si="0">IF(I6*J6=0," ",IF(OR(AND(I6=1,J6=1),AND(I6=2,J6=1),AND(I6=3,J6=1),AND(I6=1,J6=2),AND(I6=2,J6=2)),"Bajo",IF(OR(AND(I6=1,J6=3),AND(I6=2,J6=3),AND(I6=3,J6=2),AND(I6=4,J6=1)),"Moderado",IF(OR(AND(I6=1,J6=5),AND(I6=1,J6=4),AND(I6=2,J6=4),AND(I6=3,J6=3),AND(I6=4,J6=3),AND(I6=4,J6=2),AND(I6=5,J6=2),AND(I6=5,J6=1)),"Alto",IF(OR(AND(I6=2,J6=5),AND(I6=3,J6=4),AND(I6=4,J6=4),AND(I6=5,J6=4),AND(I6=5,J6=3),AND(I6=3,J6=5),AND(I6=4,J6=5),AND(I6=5,J6=5)),"Extremo","")))))</f>
        <v>Alto</v>
      </c>
      <c r="L6" s="30" t="s">
        <v>213</v>
      </c>
      <c r="M6" s="622">
        <v>2</v>
      </c>
      <c r="N6" s="626">
        <v>3</v>
      </c>
      <c r="O6" s="600" t="str">
        <f t="shared" ref="O6:O9" si="1">IF(M6*N6=0," ",IF(OR(AND(M6=1,N6=1),AND(M6=2,N6=1),AND(M6=3,N6=1),AND(M6=1,N6=2),AND(M6=2,N6=2)),"Bajo",IF(OR(AND(M6=1,N6=3),AND(M6=2,N6=3),AND(M6=3,N6=2),AND(M6=4,N6=1)),"Moderado",IF(OR(AND(M6=1,N6=5),AND(M6=1,N6=4),AND(M6=2,N6=4),AND(M6=3,N6=3),AND(M6=4,N6=3),AND(M6=4,N6=2),AND(M6=5,N6=2),AND(M6=5,N6=1)),"Alto",IF(OR(AND(M6=2,N6=5),AND(M6=3,N6=4),AND(M6=4,N6=4),AND(M6=5,N6=4),AND(M6=5,N6=3),AND(M6=3,N6=5),AND(M6=4,N6=5),AND(M6=5,N6=5)),"Extremo","")))))</f>
        <v>Moderado</v>
      </c>
      <c r="P6" s="602" t="s">
        <v>240</v>
      </c>
      <c r="Q6" s="283" t="s">
        <v>373</v>
      </c>
      <c r="R6" s="26" t="s">
        <v>447</v>
      </c>
      <c r="S6" s="284" t="s">
        <v>88</v>
      </c>
      <c r="T6" s="118" t="s">
        <v>326</v>
      </c>
      <c r="U6" s="565">
        <v>90</v>
      </c>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63" customHeight="1" x14ac:dyDescent="0.25">
      <c r="A7" s="700"/>
      <c r="B7" s="702"/>
      <c r="C7" s="704"/>
      <c r="D7" s="676"/>
      <c r="E7" s="646"/>
      <c r="F7" s="574"/>
      <c r="G7" s="34" t="s">
        <v>220</v>
      </c>
      <c r="H7" s="39" t="s">
        <v>235</v>
      </c>
      <c r="I7" s="611"/>
      <c r="J7" s="571"/>
      <c r="K7" s="608"/>
      <c r="L7" s="30" t="s">
        <v>234</v>
      </c>
      <c r="M7" s="623"/>
      <c r="N7" s="627"/>
      <c r="O7" s="608"/>
      <c r="P7" s="577"/>
      <c r="Q7" s="283" t="s">
        <v>374</v>
      </c>
      <c r="R7" s="34" t="s">
        <v>447</v>
      </c>
      <c r="S7" s="285" t="s">
        <v>86</v>
      </c>
      <c r="T7" s="121" t="s">
        <v>327</v>
      </c>
      <c r="U7" s="56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ht="84" customHeight="1" x14ac:dyDescent="0.25">
      <c r="A8" s="700"/>
      <c r="B8" s="702"/>
      <c r="C8" s="704"/>
      <c r="D8" s="676"/>
      <c r="E8" s="742"/>
      <c r="F8" s="575"/>
      <c r="G8" s="34" t="s">
        <v>218</v>
      </c>
      <c r="H8" s="39" t="s">
        <v>236</v>
      </c>
      <c r="I8" s="625"/>
      <c r="J8" s="572"/>
      <c r="K8" s="621"/>
      <c r="L8" s="30" t="s">
        <v>212</v>
      </c>
      <c r="M8" s="624"/>
      <c r="N8" s="628"/>
      <c r="O8" s="621"/>
      <c r="P8" s="606"/>
      <c r="Q8" s="286" t="s">
        <v>375</v>
      </c>
      <c r="R8" s="34" t="s">
        <v>447</v>
      </c>
      <c r="S8" s="285" t="s">
        <v>86</v>
      </c>
      <c r="T8" s="121"/>
      <c r="U8" s="566"/>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93.75" customHeight="1" x14ac:dyDescent="0.25">
      <c r="A9" s="700"/>
      <c r="B9" s="702"/>
      <c r="C9" s="704"/>
      <c r="D9" s="676"/>
      <c r="E9" s="80" t="s">
        <v>82</v>
      </c>
      <c r="F9" s="83" t="s">
        <v>148</v>
      </c>
      <c r="G9" s="29" t="s">
        <v>83</v>
      </c>
      <c r="H9" s="39" t="s">
        <v>84</v>
      </c>
      <c r="I9" s="72">
        <v>2</v>
      </c>
      <c r="J9" s="73">
        <v>4</v>
      </c>
      <c r="K9" s="81" t="str">
        <f t="shared" si="0"/>
        <v>Alto</v>
      </c>
      <c r="L9" s="88" t="s">
        <v>211</v>
      </c>
      <c r="M9" s="76">
        <v>2</v>
      </c>
      <c r="N9" s="77">
        <v>3</v>
      </c>
      <c r="O9" s="81" t="str">
        <f t="shared" si="1"/>
        <v>Moderado</v>
      </c>
      <c r="P9" s="82" t="s">
        <v>240</v>
      </c>
      <c r="Q9" s="287" t="s">
        <v>523</v>
      </c>
      <c r="R9" s="29" t="s">
        <v>447</v>
      </c>
      <c r="S9" s="288" t="s">
        <v>86</v>
      </c>
      <c r="T9" s="119" t="s">
        <v>328</v>
      </c>
      <c r="U9" s="176">
        <v>100</v>
      </c>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ht="85.5" customHeight="1" x14ac:dyDescent="0.25">
      <c r="A10" s="700"/>
      <c r="B10" s="702"/>
      <c r="C10" s="704"/>
      <c r="D10" s="676"/>
      <c r="E10" s="567" t="s">
        <v>85</v>
      </c>
      <c r="F10" s="573" t="s">
        <v>148</v>
      </c>
      <c r="G10" s="127" t="s">
        <v>214</v>
      </c>
      <c r="H10" s="137" t="s">
        <v>216</v>
      </c>
      <c r="I10" s="610">
        <v>1</v>
      </c>
      <c r="J10" s="570">
        <v>5</v>
      </c>
      <c r="K10" s="600" t="str">
        <f>IF(I10*J10=0," ",IF(OR(AND(I10=1,J10=1),AND(I10=2,J10=1),AND(I10=3,J10=1),AND(I10=1,J10=2),AND(I10=2,J10=2)),"Bajo",IF(OR(AND(I10=1,J10=3),AND(I10=2,J10=3),AND(I10=3,J10=2),AND(I10=4,J10=1)),"Moderado",IF(OR(AND(I10=1,J10=5),AND(I10=1,J10=4),AND(I10=2,J10=4),AND(I10=3,J10=3),AND(I10=4,J10=3),AND(I10=4,J10=2),AND(I10=5,J10=2),AND(I10=5,J10=1)),"Alto",IF(OR(AND(I10=2,J10=5),AND(I10=3,J10=4),AND(I10=4,J10=4),AND(I10=5,J10=4),AND(I10=5,J10=3),AND(I10=3,J10=5),AND(I10=4,J10=5),AND(I10=5,J10=5)),"Extremo","")))))</f>
        <v>Alto</v>
      </c>
      <c r="L10" s="86" t="s">
        <v>221</v>
      </c>
      <c r="M10" s="610">
        <v>1</v>
      </c>
      <c r="N10" s="570">
        <v>3</v>
      </c>
      <c r="O10" s="600" t="str">
        <f>IF(M10*N10=0," ",IF(OR(AND(M10=1,N10=1),AND(M10=2,N10=1),AND(M10=3,N10=1),AND(M10=1,N10=2),AND(M10=2,N10=2)),"Bajo",IF(OR(AND(M10=1,N10=3),AND(M10=2,N10=3),AND(M10=3,N10=2),AND(M10=4,N10=1)),"Moderado",IF(OR(AND(M10=1,N10=5),AND(M10=1,N10=4),AND(M10=2,N10=4),AND(M10=3,N10=3),AND(M10=4,N10=3),AND(M10=4,N10=2),AND(M10=5,N10=2),AND(M10=5,N10=1)),"Alto",IF(OR(AND(M10=2,N10=5),AND(M10=3,N10=4),AND(M10=4,N10=4),AND(M10=5,N10=4),AND(M10=5,N10=3),AND(M10=3,N10=5),AND(M10=4,N10=5),AND(M10=5,N10=5)),"Extremo","")))))</f>
        <v>Moderado</v>
      </c>
      <c r="P10" s="602" t="s">
        <v>240</v>
      </c>
      <c r="Q10" s="287" t="s">
        <v>376</v>
      </c>
      <c r="R10" s="289" t="s">
        <v>447</v>
      </c>
      <c r="S10" s="169" t="s">
        <v>88</v>
      </c>
      <c r="T10" s="122" t="s">
        <v>329</v>
      </c>
      <c r="U10" s="564">
        <v>100</v>
      </c>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ht="75" customHeight="1" x14ac:dyDescent="0.25">
      <c r="A11" s="700"/>
      <c r="B11" s="702"/>
      <c r="C11" s="704"/>
      <c r="D11" s="676"/>
      <c r="E11" s="647"/>
      <c r="F11" s="648"/>
      <c r="G11" s="43" t="s">
        <v>215</v>
      </c>
      <c r="H11" s="33" t="s">
        <v>217</v>
      </c>
      <c r="I11" s="591"/>
      <c r="J11" s="595"/>
      <c r="K11" s="601"/>
      <c r="L11" s="33" t="s">
        <v>222</v>
      </c>
      <c r="M11" s="591"/>
      <c r="N11" s="595"/>
      <c r="O11" s="601"/>
      <c r="P11" s="578"/>
      <c r="Q11" s="290" t="s">
        <v>377</v>
      </c>
      <c r="R11" s="43" t="s">
        <v>447</v>
      </c>
      <c r="S11" s="291" t="s">
        <v>88</v>
      </c>
      <c r="T11" s="121"/>
      <c r="U11" s="566"/>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ht="103.5" customHeight="1" x14ac:dyDescent="0.25">
      <c r="A12" s="700"/>
      <c r="B12" s="702"/>
      <c r="C12" s="704"/>
      <c r="D12" s="675" t="s">
        <v>355</v>
      </c>
      <c r="E12" s="641" t="s">
        <v>577</v>
      </c>
      <c r="F12" s="644" t="s">
        <v>153</v>
      </c>
      <c r="G12" s="89" t="s">
        <v>578</v>
      </c>
      <c r="H12" s="629" t="s">
        <v>581</v>
      </c>
      <c r="I12" s="590">
        <v>3</v>
      </c>
      <c r="J12" s="594">
        <v>3</v>
      </c>
      <c r="K12" s="616" t="str">
        <f t="shared" si="0"/>
        <v>Alto</v>
      </c>
      <c r="L12" s="629" t="s">
        <v>582</v>
      </c>
      <c r="M12" s="590">
        <v>2</v>
      </c>
      <c r="N12" s="594">
        <v>2</v>
      </c>
      <c r="O12" s="616" t="str">
        <f t="shared" ref="O12:O19" si="2">IF(M12*N12=0," ",IF(OR(AND(M12=1,N12=1),AND(M12=2,N12=1),AND(M12=3,N12=1),AND(M12=1,N12=2),AND(M12=2,N12=2)),"Bajo",IF(OR(AND(M12=1,N12=3),AND(M12=2,N12=3),AND(M12=3,N12=2),AND(M12=4,N12=1)),"Moderado",IF(OR(AND(M12=1,N12=5),AND(M12=1,N12=4),AND(M12=2,N12=4),AND(M12=3,N12=3),AND(M12=4,N12=3),AND(M12=4,N12=2),AND(M12=5,N12=2),AND(M12=5,N12=1)),"Alto",IF(OR(AND(M12=2,N12=5),AND(M12=3,N12=4),AND(M12=4,N12=4),AND(M12=5,N12=4),AND(M12=5,N12=3),AND(M12=3,N12=5),AND(M12=4,N12=5),AND(M12=5,N12=5)),"Extremo","")))))</f>
        <v>Bajo</v>
      </c>
      <c r="P12" s="576" t="s">
        <v>240</v>
      </c>
      <c r="Q12" s="632" t="s">
        <v>704</v>
      </c>
      <c r="R12" s="635" t="s">
        <v>351</v>
      </c>
      <c r="S12" s="576" t="s">
        <v>86</v>
      </c>
      <c r="T12" s="123" t="s">
        <v>330</v>
      </c>
      <c r="U12" s="564">
        <v>100</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ht="47.25" customHeight="1" x14ac:dyDescent="0.25">
      <c r="A13" s="700"/>
      <c r="B13" s="702"/>
      <c r="C13" s="704"/>
      <c r="D13" s="676"/>
      <c r="E13" s="642"/>
      <c r="F13" s="574"/>
      <c r="G13" s="60" t="s">
        <v>579</v>
      </c>
      <c r="H13" s="630"/>
      <c r="I13" s="611"/>
      <c r="J13" s="571"/>
      <c r="K13" s="608"/>
      <c r="L13" s="630"/>
      <c r="M13" s="611"/>
      <c r="N13" s="571"/>
      <c r="O13" s="608"/>
      <c r="P13" s="577"/>
      <c r="Q13" s="633"/>
      <c r="R13" s="636"/>
      <c r="S13" s="577"/>
      <c r="T13" s="651" t="s">
        <v>331</v>
      </c>
      <c r="U13" s="56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ht="78" customHeight="1" x14ac:dyDescent="0.25">
      <c r="A14" s="700"/>
      <c r="B14" s="702"/>
      <c r="C14" s="704"/>
      <c r="D14" s="676"/>
      <c r="E14" s="643"/>
      <c r="F14" s="575"/>
      <c r="G14" s="60" t="s">
        <v>580</v>
      </c>
      <c r="H14" s="631"/>
      <c r="I14" s="625"/>
      <c r="J14" s="572"/>
      <c r="K14" s="621"/>
      <c r="L14" s="631"/>
      <c r="M14" s="625"/>
      <c r="N14" s="572"/>
      <c r="O14" s="621"/>
      <c r="P14" s="606"/>
      <c r="Q14" s="634"/>
      <c r="R14" s="637"/>
      <c r="S14" s="578"/>
      <c r="T14" s="603"/>
      <c r="U14" s="566"/>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ht="111" customHeight="1" x14ac:dyDescent="0.25">
      <c r="A15" s="700"/>
      <c r="B15" s="702"/>
      <c r="C15" s="704"/>
      <c r="D15" s="676"/>
      <c r="E15" s="256" t="s">
        <v>583</v>
      </c>
      <c r="F15" s="249" t="s">
        <v>152</v>
      </c>
      <c r="G15" s="262" t="s">
        <v>584</v>
      </c>
      <c r="H15" s="268" t="s">
        <v>585</v>
      </c>
      <c r="I15" s="72">
        <v>4</v>
      </c>
      <c r="J15" s="73">
        <v>5</v>
      </c>
      <c r="K15" s="247" t="str">
        <f t="shared" ref="K15" si="3">IF(I15*J15=0," ",IF(OR(AND(I15=1,J15=1),AND(I15=2,J15=1),AND(I15=3,J15=1),AND(I15=1,J15=2),AND(I15=2,J15=2)),"Bajo",IF(OR(AND(I15=1,J15=3),AND(I15=2,J15=3),AND(I15=3,J15=2),AND(I15=4,J15=1)),"Moderado",IF(OR(AND(I15=1,J15=5),AND(I15=1,J15=4),AND(I15=2,J15=4),AND(I15=3,J15=3),AND(I15=4,J15=3),AND(I15=4,J15=2),AND(I15=5,J15=2),AND(I15=5,J15=1)),"Alto",IF(OR(AND(I15=2,J15=5),AND(I15=3,J15=4),AND(I15=4,J15=4),AND(I15=5,J15=4),AND(I15=5,J15=3),AND(I15=3,J15=5),AND(I15=4,J15=5),AND(I15=5,J15=5)),"Extremo","")))))</f>
        <v>Extremo</v>
      </c>
      <c r="L15" s="268" t="s">
        <v>586</v>
      </c>
      <c r="M15" s="72">
        <v>4</v>
      </c>
      <c r="N15" s="73">
        <v>4</v>
      </c>
      <c r="O15" s="247" t="str">
        <f t="shared" ref="O15" si="4">IF(M15*N15=0," ",IF(OR(AND(M15=1,N15=1),AND(M15=2,N15=1),AND(M15=3,N15=1),AND(M15=1,N15=2),AND(M15=2,N15=2)),"Bajo",IF(OR(AND(M15=1,N15=3),AND(M15=2,N15=3),AND(M15=3,N15=2),AND(M15=4,N15=1)),"Moderado",IF(OR(AND(M15=1,N15=5),AND(M15=1,N15=4),AND(M15=2,N15=4),AND(M15=3,N15=3),AND(M15=4,N15=3),AND(M15=4,N15=2),AND(M15=5,N15=2),AND(M15=5,N15=1)),"Alto",IF(OR(AND(M15=2,N15=5),AND(M15=3,N15=4),AND(M15=4,N15=4),AND(M15=5,N15=4),AND(M15=5,N15=3),AND(M15=3,N15=5),AND(M15=4,N15=5),AND(M15=5,N15=5)),"Extremo","")))))</f>
        <v>Extremo</v>
      </c>
      <c r="P15" s="253" t="s">
        <v>241</v>
      </c>
      <c r="Q15" s="293" t="s">
        <v>639</v>
      </c>
      <c r="R15" s="294" t="s">
        <v>352</v>
      </c>
      <c r="S15" s="284" t="s">
        <v>86</v>
      </c>
      <c r="T15" s="603"/>
      <c r="U15" s="246">
        <v>0</v>
      </c>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ht="63.75" customHeight="1" x14ac:dyDescent="0.25">
      <c r="A16" s="700"/>
      <c r="B16" s="702"/>
      <c r="C16" s="704"/>
      <c r="D16" s="676"/>
      <c r="E16" s="50" t="s">
        <v>74</v>
      </c>
      <c r="F16" s="83" t="s">
        <v>154</v>
      </c>
      <c r="G16" s="29" t="s">
        <v>75</v>
      </c>
      <c r="H16" s="39" t="s">
        <v>122</v>
      </c>
      <c r="I16" s="72">
        <v>4</v>
      </c>
      <c r="J16" s="73">
        <v>3</v>
      </c>
      <c r="K16" s="81" t="str">
        <f t="shared" si="0"/>
        <v>Alto</v>
      </c>
      <c r="L16" s="39" t="s">
        <v>208</v>
      </c>
      <c r="M16" s="72">
        <v>3</v>
      </c>
      <c r="N16" s="73">
        <v>2</v>
      </c>
      <c r="O16" s="81" t="str">
        <f t="shared" si="2"/>
        <v>Moderado</v>
      </c>
      <c r="P16" s="82" t="s">
        <v>240</v>
      </c>
      <c r="Q16" s="295" t="s">
        <v>378</v>
      </c>
      <c r="R16" s="294" t="s">
        <v>352</v>
      </c>
      <c r="S16" s="284" t="s">
        <v>104</v>
      </c>
      <c r="T16" s="603"/>
      <c r="U16" s="176">
        <v>50</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ht="84" customHeight="1" x14ac:dyDescent="0.25">
      <c r="A17" s="700"/>
      <c r="B17" s="702"/>
      <c r="C17" s="704"/>
      <c r="D17" s="676"/>
      <c r="E17" s="649" t="s">
        <v>76</v>
      </c>
      <c r="F17" s="573" t="s">
        <v>151</v>
      </c>
      <c r="G17" s="588" t="s">
        <v>587</v>
      </c>
      <c r="H17" s="579" t="s">
        <v>588</v>
      </c>
      <c r="I17" s="610">
        <v>3</v>
      </c>
      <c r="J17" s="570">
        <v>3</v>
      </c>
      <c r="K17" s="600" t="str">
        <f>IF(I17*J17=0," ",IF(OR(AND(I17=1,J17=1),AND(I17=2,J17=1),AND(I17=3,J17=1),AND(I17=1,J17=2),AND(I17=2,J17=2)),"Bajo",IF(OR(AND(I17=1,J17=3),AND(I17=2,J17=3),AND(I17=3,J17=2),AND(I17=4,J17=1)),"Moderado",IF(OR(AND(I17=1,J17=5),AND(I17=1,J17=4),AND(I17=2,J17=4),AND(I17=3,J17=3),AND(I17=4,J17=3),AND(I17=4,J17=2),AND(I17=5,J17=2),AND(I17=5,J17=1)),"Alto",IF(OR(AND(I17=2,J17=5),AND(I17=3,J17=4),AND(I17=4,J17=4),AND(I17=5,J17=4),AND(I17=5,J17=3),AND(I17=3,J17=5),AND(I17=4,J17=5),AND(I17=5,J17=5)),"Extremo","")))))</f>
        <v>Alto</v>
      </c>
      <c r="L17" s="579" t="s">
        <v>589</v>
      </c>
      <c r="M17" s="610">
        <v>2</v>
      </c>
      <c r="N17" s="570">
        <v>3</v>
      </c>
      <c r="O17" s="600" t="str">
        <f t="shared" si="2"/>
        <v>Moderado</v>
      </c>
      <c r="P17" s="602" t="s">
        <v>240</v>
      </c>
      <c r="Q17" s="581" t="s">
        <v>640</v>
      </c>
      <c r="R17" s="583" t="s">
        <v>352</v>
      </c>
      <c r="S17" s="576" t="s">
        <v>104</v>
      </c>
      <c r="T17" s="652"/>
      <c r="U17" s="564">
        <v>0</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126.75" customHeight="1" x14ac:dyDescent="0.25">
      <c r="A18" s="700"/>
      <c r="B18" s="702"/>
      <c r="C18" s="704"/>
      <c r="D18" s="677"/>
      <c r="E18" s="650"/>
      <c r="F18" s="648"/>
      <c r="G18" s="589"/>
      <c r="H18" s="580"/>
      <c r="I18" s="591"/>
      <c r="J18" s="595"/>
      <c r="K18" s="601"/>
      <c r="L18" s="580"/>
      <c r="M18" s="591"/>
      <c r="N18" s="595"/>
      <c r="O18" s="601"/>
      <c r="P18" s="578"/>
      <c r="Q18" s="582"/>
      <c r="R18" s="584"/>
      <c r="S18" s="578"/>
      <c r="T18" s="118" t="s">
        <v>332</v>
      </c>
      <c r="U18" s="566"/>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ht="150" customHeight="1" x14ac:dyDescent="0.25">
      <c r="A19" s="700"/>
      <c r="B19" s="702"/>
      <c r="C19" s="704"/>
      <c r="D19" s="676" t="s">
        <v>531</v>
      </c>
      <c r="E19" s="645" t="s">
        <v>22</v>
      </c>
      <c r="F19" s="644" t="s">
        <v>151</v>
      </c>
      <c r="G19" s="117" t="s">
        <v>223</v>
      </c>
      <c r="H19" s="117" t="s">
        <v>238</v>
      </c>
      <c r="I19" s="590">
        <v>3</v>
      </c>
      <c r="J19" s="594">
        <v>5</v>
      </c>
      <c r="K19" s="616" t="str">
        <f t="shared" si="0"/>
        <v>Extremo</v>
      </c>
      <c r="L19" s="208" t="s">
        <v>532</v>
      </c>
      <c r="M19" s="590">
        <v>2</v>
      </c>
      <c r="N19" s="594">
        <v>4</v>
      </c>
      <c r="O19" s="616" t="str">
        <f t="shared" si="2"/>
        <v>Alto</v>
      </c>
      <c r="P19" s="576" t="s">
        <v>240</v>
      </c>
      <c r="Q19" s="269" t="s">
        <v>700</v>
      </c>
      <c r="R19" s="583" t="s">
        <v>353</v>
      </c>
      <c r="S19" s="284" t="s">
        <v>104</v>
      </c>
      <c r="T19" s="119"/>
      <c r="U19" s="564">
        <v>100</v>
      </c>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ht="61.5" customHeight="1" x14ac:dyDescent="0.25">
      <c r="A20" s="700"/>
      <c r="B20" s="702"/>
      <c r="C20" s="704"/>
      <c r="D20" s="676"/>
      <c r="E20" s="646"/>
      <c r="F20" s="574"/>
      <c r="G20" s="117" t="s">
        <v>225</v>
      </c>
      <c r="H20" s="117" t="s">
        <v>237</v>
      </c>
      <c r="I20" s="611"/>
      <c r="J20" s="571"/>
      <c r="K20" s="608"/>
      <c r="L20" s="209" t="s">
        <v>533</v>
      </c>
      <c r="M20" s="611"/>
      <c r="N20" s="571"/>
      <c r="O20" s="608"/>
      <c r="P20" s="577"/>
      <c r="Q20" s="269" t="s">
        <v>641</v>
      </c>
      <c r="R20" s="585"/>
      <c r="S20" s="284" t="s">
        <v>104</v>
      </c>
      <c r="T20" s="118" t="s">
        <v>333</v>
      </c>
      <c r="U20" s="56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65.25" customHeight="1" x14ac:dyDescent="0.25">
      <c r="A21" s="700"/>
      <c r="B21" s="702"/>
      <c r="C21" s="704"/>
      <c r="D21" s="676"/>
      <c r="E21" s="646"/>
      <c r="F21" s="574"/>
      <c r="G21" s="117" t="s">
        <v>224</v>
      </c>
      <c r="H21" s="117" t="s">
        <v>226</v>
      </c>
      <c r="I21" s="611"/>
      <c r="J21" s="571"/>
      <c r="K21" s="608"/>
      <c r="L21" s="210" t="s">
        <v>534</v>
      </c>
      <c r="M21" s="611"/>
      <c r="N21" s="571"/>
      <c r="O21" s="601"/>
      <c r="P21" s="577"/>
      <c r="Q21" s="269" t="s">
        <v>535</v>
      </c>
      <c r="R21" s="584"/>
      <c r="S21" s="284" t="s">
        <v>104</v>
      </c>
      <c r="T21" s="121" t="s">
        <v>334</v>
      </c>
      <c r="U21" s="566"/>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84" customHeight="1" x14ac:dyDescent="0.25">
      <c r="A22" s="700"/>
      <c r="B22" s="702"/>
      <c r="C22" s="704"/>
      <c r="D22" s="676"/>
      <c r="E22" s="182" t="s">
        <v>536</v>
      </c>
      <c r="F22" s="183" t="s">
        <v>148</v>
      </c>
      <c r="G22" s="182" t="s">
        <v>537</v>
      </c>
      <c r="H22" s="182" t="s">
        <v>538</v>
      </c>
      <c r="I22" s="72">
        <v>2</v>
      </c>
      <c r="J22" s="73">
        <v>5</v>
      </c>
      <c r="K22" s="186" t="str">
        <f t="shared" ref="K22" si="5">IF(I22*J22=0," ",IF(OR(AND(I22=1,J22=1),AND(I22=2,J22=1),AND(I22=3,J22=1),AND(I22=1,J22=2),AND(I22=2,J22=2)),"Bajo",IF(OR(AND(I22=1,J22=3),AND(I22=2,J22=3),AND(I22=3,J22=2),AND(I22=4,J22=1)),"Moderado",IF(OR(AND(I22=1,J22=5),AND(I22=1,J22=4),AND(I22=2,J22=4),AND(I22=3,J22=3),AND(I22=4,J22=3),AND(I22=4,J22=2),AND(I22=5,J22=2),AND(I22=5,J22=1)),"Alto",IF(OR(AND(I22=2,J22=5),AND(I22=3,J22=4),AND(I22=4,J22=4),AND(I22=5,J22=4),AND(I22=5,J22=3),AND(I22=3,J22=5),AND(I22=4,J22=5),AND(I22=5,J22=5)),"Extremo","")))))</f>
        <v>Extremo</v>
      </c>
      <c r="L22" s="211" t="s">
        <v>539</v>
      </c>
      <c r="M22" s="72">
        <v>1</v>
      </c>
      <c r="N22" s="73">
        <v>2</v>
      </c>
      <c r="O22" s="186" t="str">
        <f t="shared" ref="O22" si="6">IF(M22*N22=0," ",IF(OR(AND(M22=1,N22=1),AND(M22=2,N22=1),AND(M22=3,N22=1),AND(M22=1,N22=2),AND(M22=2,N22=2)),"Bajo",IF(OR(AND(M22=1,N22=3),AND(M22=2,N22=3),AND(M22=3,N22=2),AND(M22=4,N22=1)),"Moderado",IF(OR(AND(M22=1,N22=5),AND(M22=1,N22=4),AND(M22=2,N22=4),AND(M22=3,N22=3),AND(M22=4,N22=3),AND(M22=4,N22=2),AND(M22=5,N22=2),AND(M22=5,N22=1)),"Alto",IF(OR(AND(M22=2,N22=5),AND(M22=3,N22=4),AND(M22=4,N22=4),AND(M22=5,N22=4),AND(M22=5,N22=3),AND(M22=3,N22=5),AND(M22=4,N22=5),AND(M22=5,N22=5)),"Extremo","")))))</f>
        <v>Bajo</v>
      </c>
      <c r="P22" s="185" t="s">
        <v>240</v>
      </c>
      <c r="Q22" s="266" t="s">
        <v>540</v>
      </c>
      <c r="R22" s="294" t="s">
        <v>541</v>
      </c>
      <c r="S22" s="284" t="s">
        <v>104</v>
      </c>
      <c r="T22" s="184"/>
      <c r="U22" s="180">
        <v>100</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ht="84" customHeight="1" x14ac:dyDescent="0.25">
      <c r="A23" s="700"/>
      <c r="B23" s="702"/>
      <c r="C23" s="704"/>
      <c r="D23" s="743" t="s">
        <v>356</v>
      </c>
      <c r="E23" s="49" t="s">
        <v>181</v>
      </c>
      <c r="F23" s="90" t="s">
        <v>150</v>
      </c>
      <c r="G23" s="89" t="s">
        <v>182</v>
      </c>
      <c r="H23" s="32" t="s">
        <v>183</v>
      </c>
      <c r="I23" s="171">
        <v>1</v>
      </c>
      <c r="J23" s="172">
        <v>20</v>
      </c>
      <c r="K23" s="55" t="str">
        <f>IF(I23*J23=0," ",IF(OR(AND(I23=1,J23=5),AND(I23=2,J23=5)),"Moderado",IF(OR(AND(I23=3,J23=5),AND(I23=4,J23=5),AND(I23=2,J23=10),AND(I23=1,J23=10)),"Alto",IF(OR(AND(I23=5,J23=5),AND(I23=3,J23=10),AND(I23=4,J23=10),AND(I23=5,J23=10),AND(I23=1,J23=20),AND(I23=2,J23=20),AND(I23=3,J23=20),AND(I23=4,J23=20),AND(I23=5,J23=20)),"Extremo",""))))</f>
        <v>Extremo</v>
      </c>
      <c r="L23" s="175" t="s">
        <v>184</v>
      </c>
      <c r="M23" s="171">
        <v>1</v>
      </c>
      <c r="N23" s="461">
        <v>5</v>
      </c>
      <c r="O23" s="55" t="str">
        <f>IF(M23*N23=0," ",IF(OR(AND(M23=1,N23=5),AND(M23=2,N23=5)),"Moderado",IF(OR(AND(M23=3,N23=5),AND(M23=4,N23=5),AND(M23=2,N23=10),AND(M23=1,N23=10)),"Alto",IF(OR(AND(M23=5,N23=5),AND(M23=3,N23=10),AND(M23=4,N23=10),AND(M23=5,N23=10),AND(M23=1,N23=20),AND(M23=2,N23=20),AND(M23=3,N23=20),AND(M23=4,N23=20),AND(M23=5,N23=20)),"Extremo",""))))</f>
        <v>Moderado</v>
      </c>
      <c r="P23" s="185" t="s">
        <v>240</v>
      </c>
      <c r="Q23" s="297" t="s">
        <v>642</v>
      </c>
      <c r="R23" s="220" t="s">
        <v>272</v>
      </c>
      <c r="S23" s="284" t="s">
        <v>88</v>
      </c>
      <c r="T23" s="121" t="s">
        <v>335</v>
      </c>
      <c r="U23" s="176">
        <v>100</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s="4" customFormat="1" ht="126.75" customHeight="1" x14ac:dyDescent="0.25">
      <c r="A24" s="700"/>
      <c r="B24" s="702"/>
      <c r="C24" s="704"/>
      <c r="D24" s="676"/>
      <c r="E24" s="706" t="s">
        <v>31</v>
      </c>
      <c r="F24" s="573" t="s">
        <v>150</v>
      </c>
      <c r="G24" s="175" t="s">
        <v>228</v>
      </c>
      <c r="H24" s="175" t="s">
        <v>509</v>
      </c>
      <c r="I24" s="610">
        <v>2</v>
      </c>
      <c r="J24" s="570">
        <v>10</v>
      </c>
      <c r="K24" s="616" t="str">
        <f>IF(I24*J24=0," ",IF(OR(AND(I24=1,J24=5),AND(I24=2,J24=5)),"Moderado",IF(OR(AND(I24=3,J24=5),AND(I24=4,J24=5),AND(I24=2,J24=10),AND(I24=1,J24=10)),"Alto",IF(OR(AND(I24=5,J24=5),AND(I24=3,J24=10),AND(I24=4,J24=10),AND(I24=5,J24=10),AND(I24=1,J24=20),AND(I24=2,J24=20),AND(I24=3,J24=20),AND(I24=4,J24=20),AND(I24=5,J24=20)),"Extremo",""))))</f>
        <v>Alto</v>
      </c>
      <c r="L24" s="175" t="s">
        <v>209</v>
      </c>
      <c r="M24" s="610">
        <v>2</v>
      </c>
      <c r="N24" s="570">
        <v>5</v>
      </c>
      <c r="O24" s="600" t="str">
        <f>IF(M24*N24=0," ",IF(OR(AND(M24=1,N24=5),AND(M24=2,N24=5)),"Moderado",IF(OR(AND(M24=3,N24=5),AND(M24=4,N24=5),AND(M24=2,N24=10),AND(M24=1,N24=10)),"ALto",IF(OR(AND(M24=5,N24=5),AND(M24=3,N24=10),AND(M24=4,N24=10),AND(M24=5,N24=10),AND(M24=1,N24=20),AND(M24=2,N24=20),AND(M24=3,N24=20),AND(M24=4,N24=20),AND(M24=5,N24=20)),"Extremo",""))))</f>
        <v>Moderado</v>
      </c>
      <c r="P24" s="593" t="s">
        <v>240</v>
      </c>
      <c r="Q24" s="269" t="s">
        <v>379</v>
      </c>
      <c r="R24" s="175" t="s">
        <v>272</v>
      </c>
      <c r="S24" s="285" t="s">
        <v>88</v>
      </c>
      <c r="T24" s="119" t="s">
        <v>336</v>
      </c>
      <c r="U24" s="564">
        <v>90</v>
      </c>
      <c r="V24" s="6"/>
      <c r="W24" s="6"/>
      <c r="X24" s="6"/>
      <c r="Y24" s="6"/>
      <c r="Z24" s="6"/>
      <c r="AA24" s="6"/>
      <c r="AB24" s="6"/>
      <c r="AC24" s="6"/>
      <c r="AD24" s="6"/>
    </row>
    <row r="25" spans="1:48" s="4" customFormat="1" ht="60" customHeight="1" x14ac:dyDescent="0.25">
      <c r="A25" s="700"/>
      <c r="B25" s="702"/>
      <c r="C25" s="704"/>
      <c r="D25" s="676"/>
      <c r="E25" s="707"/>
      <c r="F25" s="574"/>
      <c r="G25" s="175" t="s">
        <v>229</v>
      </c>
      <c r="H25" s="175" t="s">
        <v>230</v>
      </c>
      <c r="I25" s="611"/>
      <c r="J25" s="571"/>
      <c r="K25" s="608"/>
      <c r="L25" s="175" t="s">
        <v>231</v>
      </c>
      <c r="M25" s="611"/>
      <c r="N25" s="571"/>
      <c r="O25" s="608"/>
      <c r="P25" s="593"/>
      <c r="Q25" s="269" t="s">
        <v>380</v>
      </c>
      <c r="R25" s="175" t="s">
        <v>272</v>
      </c>
      <c r="S25" s="285" t="s">
        <v>88</v>
      </c>
      <c r="T25" s="118" t="s">
        <v>337</v>
      </c>
      <c r="U25" s="565"/>
      <c r="V25" s="6"/>
      <c r="W25" s="6"/>
      <c r="X25" s="6"/>
      <c r="Y25" s="6"/>
      <c r="Z25" s="6"/>
      <c r="AA25" s="6"/>
      <c r="AB25" s="6"/>
      <c r="AC25" s="6"/>
      <c r="AD25" s="6"/>
    </row>
    <row r="26" spans="1:48" s="4" customFormat="1" ht="60" customHeight="1" x14ac:dyDescent="0.25">
      <c r="A26" s="700"/>
      <c r="B26" s="702"/>
      <c r="C26" s="704"/>
      <c r="D26" s="676"/>
      <c r="E26" s="708"/>
      <c r="F26" s="575"/>
      <c r="G26" s="175" t="s">
        <v>232</v>
      </c>
      <c r="H26" s="175" t="s">
        <v>227</v>
      </c>
      <c r="I26" s="625"/>
      <c r="J26" s="572"/>
      <c r="K26" s="621"/>
      <c r="L26" s="175" t="s">
        <v>233</v>
      </c>
      <c r="M26" s="625"/>
      <c r="N26" s="572"/>
      <c r="O26" s="621"/>
      <c r="P26" s="593"/>
      <c r="Q26" s="269" t="s">
        <v>381</v>
      </c>
      <c r="R26" s="175" t="s">
        <v>272</v>
      </c>
      <c r="S26" s="285" t="s">
        <v>88</v>
      </c>
      <c r="T26" s="121" t="s">
        <v>338</v>
      </c>
      <c r="U26" s="566"/>
      <c r="V26" s="6"/>
      <c r="W26" s="6"/>
      <c r="X26" s="6"/>
      <c r="Y26" s="6"/>
      <c r="Z26" s="6"/>
      <c r="AA26" s="6"/>
      <c r="AB26" s="6"/>
      <c r="AC26" s="6"/>
      <c r="AD26" s="6"/>
    </row>
    <row r="27" spans="1:48" s="4" customFormat="1" ht="60" customHeight="1" x14ac:dyDescent="0.25">
      <c r="A27" s="700"/>
      <c r="B27" s="702"/>
      <c r="C27" s="704"/>
      <c r="D27" s="744"/>
      <c r="E27" s="243" t="s">
        <v>89</v>
      </c>
      <c r="F27" s="242" t="s">
        <v>150</v>
      </c>
      <c r="G27" s="244" t="s">
        <v>96</v>
      </c>
      <c r="H27" s="244" t="s">
        <v>97</v>
      </c>
      <c r="I27" s="171">
        <v>3</v>
      </c>
      <c r="J27" s="461">
        <v>5</v>
      </c>
      <c r="K27" s="231" t="str">
        <f>IF(I27*J27=0," ",IF(OR(AND(I27=1,J27=5),AND(I27=2,J27=5)),"Moderado",IF(OR(AND(I27=3,J27=5),AND(I27=4,J27=5),AND(I27=2,J27=10),AND(I27=1,J27=10)),"Alto",IF(OR(AND(I27=5,J27=5),AND(I27=3,J27=10),AND(I27=4,J27=10),AND(I27=5,J27=10),AND(I27=1,J27=20),AND(I27=2,J27=20),AND(I27=3,J27=20),AND(I27=4,J27=20),AND(I27=5,J27=20)),"Extremo",""))))</f>
        <v>Alto</v>
      </c>
      <c r="L27" s="279" t="s">
        <v>98</v>
      </c>
      <c r="M27" s="171">
        <v>2</v>
      </c>
      <c r="N27" s="461">
        <v>5</v>
      </c>
      <c r="O27" s="231" t="str">
        <f>IF(M27*N27=0," ",IF(OR(AND(M27=1,N27=5),AND(M27=2,N27=5)),"Moderado",IF(OR(AND(M27=3,N27=5),AND(M27=4,N27=5),AND(M27=2,N27=10),AND(M27=1,N27=10)),"Alto",IF(OR(AND(M27=5,N27=5),AND(M27=3,N27=10),AND(M27=4,N27=10),AND(M27=5,N27=10),AND(M27=1,N27=20),AND(M27=2,N27=20),AND(M27=3,N27=20),AND(M27=4,N27=20),AND(M27=5,N27=20)),"Extremo",""))))</f>
        <v>Moderado</v>
      </c>
      <c r="P27" s="239" t="s">
        <v>240</v>
      </c>
      <c r="Q27" s="265" t="s">
        <v>382</v>
      </c>
      <c r="R27" s="280" t="s">
        <v>272</v>
      </c>
      <c r="S27" s="257" t="s">
        <v>99</v>
      </c>
      <c r="T27" s="123" t="s">
        <v>339</v>
      </c>
      <c r="U27" s="223">
        <v>100</v>
      </c>
      <c r="V27" s="6"/>
      <c r="W27" s="6"/>
      <c r="X27" s="6"/>
      <c r="Y27" s="6"/>
      <c r="Z27" s="6"/>
      <c r="AA27" s="6"/>
      <c r="AB27" s="6"/>
      <c r="AC27" s="6"/>
      <c r="AD27" s="6"/>
    </row>
    <row r="28" spans="1:48" s="4" customFormat="1" ht="70.5" customHeight="1" x14ac:dyDescent="0.25">
      <c r="A28" s="700"/>
      <c r="B28" s="702"/>
      <c r="C28" s="704"/>
      <c r="D28" s="745" t="s">
        <v>357</v>
      </c>
      <c r="E28" s="749" t="s">
        <v>273</v>
      </c>
      <c r="F28" s="755" t="s">
        <v>149</v>
      </c>
      <c r="G28" s="754" t="s">
        <v>275</v>
      </c>
      <c r="H28" s="760" t="s">
        <v>276</v>
      </c>
      <c r="I28" s="590">
        <v>5</v>
      </c>
      <c r="J28" s="594">
        <v>3</v>
      </c>
      <c r="K28" s="616" t="str">
        <f t="shared" ref="K28" si="7">IF(I28*J28=0," ",IF(OR(AND(I28=1,J28=1),AND(I28=2,J28=1),AND(I28=3,J28=1),AND(I28=1,J28=2),AND(I28=2,J28=2)),"Bajo",IF(OR(AND(I28=1,J28=3),AND(I28=2,J28=3),AND(I28=3,J28=2),AND(I28=4,J28=1)),"Moderado",IF(OR(AND(I28=1,J28=5),AND(I28=1,J28=4),AND(I28=2,J28=4),AND(I28=3,J28=3),AND(I28=4,J28=3),AND(I28=4,J28=2),AND(I28=5,J28=2),AND(I28=5,J28=1)),"Alto",IF(OR(AND(I28=2,J28=5),AND(I28=3,J28=4),AND(I28=4,J28=4),AND(I28=5,J28=4),AND(I28=5,J28=3),AND(I28=3,J28=5),AND(I28=4,J28=5),AND(I28=5,J28=5)),"Extremo","")))))</f>
        <v>Extremo</v>
      </c>
      <c r="L28" s="281" t="s">
        <v>284</v>
      </c>
      <c r="M28" s="622">
        <v>2</v>
      </c>
      <c r="N28" s="626">
        <v>3</v>
      </c>
      <c r="O28" s="616" t="str">
        <f t="shared" ref="O28" si="8">IF(M28*N28=0," ",IF(OR(AND(M28=1,N28=1),AND(M28=2,N28=1),AND(M28=3,N28=1),AND(M28=1,N28=2),AND(M28=2,N28=2)),"Bajo",IF(OR(AND(M28=1,N28=3),AND(M28=2,N28=3),AND(M28=3,N28=2),AND(M28=4,N28=1)),"Moderado",IF(OR(AND(M28=1,N28=5),AND(M28=1,N28=4),AND(M28=2,N28=4),AND(M28=3,N28=3),AND(M28=4,N28=3),AND(M28=4,N28=2),AND(M28=5,N28=2),AND(M28=5,N28=1)),"Alto",IF(OR(AND(M28=2,N28=5),AND(M28=3,N28=4),AND(M28=4,N28=4),AND(M28=5,N28=4),AND(M28=5,N28=3),AND(M28=3,N28=5),AND(M28=4,N28=5),AND(M28=5,N28=5)),"Extremo","")))))</f>
        <v>Moderado</v>
      </c>
      <c r="P28" s="576" t="s">
        <v>240</v>
      </c>
      <c r="Q28" s="292" t="s">
        <v>454</v>
      </c>
      <c r="R28" s="298" t="s">
        <v>285</v>
      </c>
      <c r="S28" s="101" t="s">
        <v>286</v>
      </c>
      <c r="T28" s="238" t="s">
        <v>339</v>
      </c>
      <c r="U28" s="687">
        <v>100</v>
      </c>
      <c r="V28" s="6"/>
      <c r="W28" s="6"/>
      <c r="X28" s="6"/>
      <c r="Y28" s="6"/>
      <c r="Z28" s="6"/>
      <c r="AA28" s="6"/>
      <c r="AB28" s="6"/>
      <c r="AC28" s="6"/>
      <c r="AD28" s="6"/>
    </row>
    <row r="29" spans="1:48" s="4" customFormat="1" ht="60" customHeight="1" x14ac:dyDescent="0.25">
      <c r="A29" s="700"/>
      <c r="B29" s="702"/>
      <c r="C29" s="704"/>
      <c r="D29" s="745"/>
      <c r="E29" s="750"/>
      <c r="F29" s="756"/>
      <c r="G29" s="708"/>
      <c r="H29" s="761"/>
      <c r="I29" s="625"/>
      <c r="J29" s="572"/>
      <c r="K29" s="621"/>
      <c r="L29" s="174" t="s">
        <v>280</v>
      </c>
      <c r="M29" s="624"/>
      <c r="N29" s="628"/>
      <c r="O29" s="621"/>
      <c r="P29" s="606"/>
      <c r="Q29" s="293" t="s">
        <v>455</v>
      </c>
      <c r="R29" s="289" t="s">
        <v>285</v>
      </c>
      <c r="S29" s="255" t="s">
        <v>104</v>
      </c>
      <c r="T29" s="235" t="s">
        <v>340</v>
      </c>
      <c r="U29" s="566"/>
      <c r="V29" s="6"/>
      <c r="W29" s="6"/>
      <c r="X29" s="6"/>
      <c r="Y29" s="6"/>
      <c r="Z29" s="6"/>
      <c r="AA29" s="6"/>
      <c r="AB29" s="6"/>
      <c r="AC29" s="6"/>
      <c r="AD29" s="6"/>
    </row>
    <row r="30" spans="1:48" s="4" customFormat="1" ht="97.5" hidden="1" customHeight="1" x14ac:dyDescent="0.25">
      <c r="A30" s="700"/>
      <c r="B30" s="702"/>
      <c r="C30" s="704"/>
      <c r="D30" s="745"/>
      <c r="E30" s="267" t="s">
        <v>573</v>
      </c>
      <c r="F30" s="251" t="s">
        <v>148</v>
      </c>
      <c r="G30" s="261" t="s">
        <v>575</v>
      </c>
      <c r="H30" s="252" t="s">
        <v>574</v>
      </c>
      <c r="I30" s="254">
        <v>4</v>
      </c>
      <c r="J30" s="248">
        <v>5</v>
      </c>
      <c r="K30" s="250" t="str">
        <f t="shared" ref="K30" si="9">IF(I30*J30=0," ",IF(OR(AND(I30=1,J30=1),AND(I30=2,J30=1),AND(I30=3,J30=1),AND(I30=1,J30=2),AND(I30=2,J30=2)),"Bajo",IF(OR(AND(I30=1,J30=3),AND(I30=2,J30=3),AND(I30=3,J30=2),AND(I30=4,J30=1)),"Moderado",IF(OR(AND(I30=1,J30=5),AND(I30=1,J30=4),AND(I30=2,J30=4),AND(I30=3,J30=3),AND(I30=4,J30=3),AND(I30=4,J30=2),AND(I30=5,J30=2),AND(I30=5,J30=1)),"Alto",IF(OR(AND(I30=2,J30=5),AND(I30=3,J30=4),AND(I30=4,J30=4),AND(I30=5,J30=4),AND(I30=5,J30=3),AND(I30=3,J30=5),AND(I30=4,J30=5),AND(I30=5,J30=5)),"Extremo","")))))</f>
        <v>Extremo</v>
      </c>
      <c r="L30" s="282"/>
      <c r="M30" s="259">
        <v>4</v>
      </c>
      <c r="N30" s="260">
        <v>3</v>
      </c>
      <c r="O30" s="250" t="str">
        <f t="shared" ref="O30" si="10">IF(M30*N30=0," ",IF(OR(AND(M30=1,N30=1),AND(M30=2,N30=1),AND(M30=3,N30=1),AND(M30=1,N30=2),AND(M30=2,N30=2)),"Bajo",IF(OR(AND(M30=1,N30=3),AND(M30=2,N30=3),AND(M30=3,N30=2),AND(M30=4,N30=1)),"Moderado",IF(OR(AND(M30=1,N30=5),AND(M30=1,N30=4),AND(M30=2,N30=4),AND(M30=3,N30=3),AND(M30=4,N30=3),AND(M30=4,N30=2),AND(M30=5,N30=2),AND(M30=5,N30=1)),"Alto",IF(OR(AND(M30=2,N30=5),AND(M30=3,N30=4),AND(M30=4,N30=4),AND(M30=5,N30=4),AND(M30=5,N30=3),AND(M30=3,N30=5),AND(M30=4,N30=5),AND(M30=5,N30=5)),"Extremo","")))))</f>
        <v>Alto</v>
      </c>
      <c r="P30" s="253" t="s">
        <v>240</v>
      </c>
      <c r="Q30" s="299"/>
      <c r="R30" s="289" t="s">
        <v>285</v>
      </c>
      <c r="S30" s="101" t="s">
        <v>286</v>
      </c>
      <c r="T30" s="123"/>
      <c r="U30" s="245"/>
      <c r="V30" s="6"/>
      <c r="W30" s="6"/>
      <c r="X30" s="6"/>
      <c r="Y30" s="6"/>
      <c r="Z30" s="6"/>
      <c r="AA30" s="6"/>
      <c r="AB30" s="6"/>
      <c r="AC30" s="6"/>
      <c r="AD30" s="6"/>
    </row>
    <row r="31" spans="1:48" s="4" customFormat="1" ht="96.75" customHeight="1" x14ac:dyDescent="0.25">
      <c r="A31" s="700"/>
      <c r="B31" s="702"/>
      <c r="C31" s="704"/>
      <c r="D31" s="745"/>
      <c r="E31" s="747" t="s">
        <v>274</v>
      </c>
      <c r="F31" s="757" t="s">
        <v>150</v>
      </c>
      <c r="G31" s="92" t="s">
        <v>277</v>
      </c>
      <c r="H31" s="660" t="s">
        <v>278</v>
      </c>
      <c r="I31" s="610">
        <v>1</v>
      </c>
      <c r="J31" s="570">
        <v>10</v>
      </c>
      <c r="K31" s="600" t="str">
        <f>IF(I31*J31=0," ",IF(OR(AND(I31=1,J31=5),AND(I31=2,J31=5)),"Moderado",IF(OR(AND(I31=3,J31=5),AND(I31=4,J31=5),AND(I31=2,J31=10),AND(I31=1,J31=10)),"Alto",IF(OR(AND(I31=5,J31=5),AND(I31=3,J31=10),AND(I31=4,J31=10),AND(I31=5,J31=10),AND(I31=1,J31=20),AND(I31=2,J31=20),AND(I31=3,J31=20),AND(I31=4,J31=20),AND(I31=5,J31=20)),"Extremo",""))))</f>
        <v>Alto</v>
      </c>
      <c r="L31" s="92" t="s">
        <v>281</v>
      </c>
      <c r="M31" s="610">
        <v>1</v>
      </c>
      <c r="N31" s="570">
        <v>5</v>
      </c>
      <c r="O31" s="600" t="str">
        <f>IF(M31*N31=0," ",IF(OR(AND(M31=1,N31=5),AND(M31=2,N31=5)),"Moderado",IF(OR(AND(M31=3,N31=5),AND(M31=4,N31=5),AND(M31=2,N31=10),AND(M31=1,N31=10)),"Alto",IF(OR(AND(M31=5,N31=5),AND(M31=3,N31=10),AND(M31=4,N31=10),AND(M31=5,N31=10),AND(M31=1,N31=20),AND(M31=2,N31=20),AND(M31=3,N31=20),AND(M31=4,N31=20),AND(M31=5,N31=20)),"Extremo",""))))</f>
        <v>Moderado</v>
      </c>
      <c r="P31" s="577" t="s">
        <v>240</v>
      </c>
      <c r="Q31" s="293" t="s">
        <v>383</v>
      </c>
      <c r="R31" s="289" t="s">
        <v>285</v>
      </c>
      <c r="S31" s="255" t="s">
        <v>287</v>
      </c>
      <c r="T31" s="603"/>
      <c r="U31" s="564">
        <v>100</v>
      </c>
      <c r="V31" s="6"/>
      <c r="W31" s="6"/>
      <c r="X31" s="6"/>
      <c r="Y31" s="6"/>
      <c r="Z31" s="6"/>
      <c r="AA31" s="6"/>
      <c r="AB31" s="6"/>
      <c r="AC31" s="6"/>
      <c r="AD31" s="6"/>
    </row>
    <row r="32" spans="1:48" s="4" customFormat="1" ht="60" customHeight="1" x14ac:dyDescent="0.25">
      <c r="A32" s="700"/>
      <c r="B32" s="702"/>
      <c r="C32" s="704"/>
      <c r="D32" s="745"/>
      <c r="E32" s="747"/>
      <c r="F32" s="758"/>
      <c r="G32" s="92" t="s">
        <v>259</v>
      </c>
      <c r="H32" s="660"/>
      <c r="I32" s="611"/>
      <c r="J32" s="571"/>
      <c r="K32" s="608"/>
      <c r="L32" s="92" t="s">
        <v>282</v>
      </c>
      <c r="M32" s="611"/>
      <c r="N32" s="571"/>
      <c r="O32" s="608"/>
      <c r="P32" s="577"/>
      <c r="Q32" s="293" t="s">
        <v>282</v>
      </c>
      <c r="R32" s="289" t="s">
        <v>285</v>
      </c>
      <c r="S32" s="255" t="s">
        <v>286</v>
      </c>
      <c r="T32" s="603"/>
      <c r="U32" s="565"/>
      <c r="V32" s="6"/>
      <c r="W32" s="6"/>
      <c r="X32" s="6"/>
      <c r="Y32" s="6"/>
      <c r="Z32" s="6"/>
      <c r="AA32" s="6"/>
      <c r="AB32" s="6"/>
      <c r="AC32" s="6"/>
      <c r="AD32" s="6"/>
    </row>
    <row r="33" spans="1:30" s="4" customFormat="1" ht="73.5" customHeight="1" thickBot="1" x14ac:dyDescent="0.3">
      <c r="A33" s="701"/>
      <c r="B33" s="703"/>
      <c r="C33" s="705"/>
      <c r="D33" s="746"/>
      <c r="E33" s="748"/>
      <c r="F33" s="759"/>
      <c r="G33" s="93" t="s">
        <v>279</v>
      </c>
      <c r="H33" s="762"/>
      <c r="I33" s="612"/>
      <c r="J33" s="682"/>
      <c r="K33" s="609"/>
      <c r="L33" s="93" t="s">
        <v>283</v>
      </c>
      <c r="M33" s="612"/>
      <c r="N33" s="682"/>
      <c r="O33" s="609"/>
      <c r="P33" s="607"/>
      <c r="Q33" s="300" t="s">
        <v>283</v>
      </c>
      <c r="R33" s="94" t="s">
        <v>285</v>
      </c>
      <c r="S33" s="94" t="s">
        <v>286</v>
      </c>
      <c r="T33" s="604"/>
      <c r="U33" s="688"/>
      <c r="V33" s="6"/>
      <c r="W33" s="6"/>
      <c r="X33" s="6"/>
      <c r="Y33" s="6"/>
      <c r="Z33" s="6"/>
      <c r="AA33" s="6"/>
      <c r="AB33" s="6"/>
      <c r="AC33" s="6"/>
      <c r="AD33" s="6"/>
    </row>
    <row r="34" spans="1:30" s="4" customFormat="1" ht="60" customHeight="1" x14ac:dyDescent="0.25">
      <c r="A34" s="784" t="s">
        <v>404</v>
      </c>
      <c r="B34" s="787" t="s">
        <v>135</v>
      </c>
      <c r="C34" s="789" t="s">
        <v>128</v>
      </c>
      <c r="D34" s="796" t="s">
        <v>511</v>
      </c>
      <c r="E34" s="750" t="s">
        <v>384</v>
      </c>
      <c r="F34" s="756" t="s">
        <v>150</v>
      </c>
      <c r="G34" s="190" t="s">
        <v>385</v>
      </c>
      <c r="H34" s="241" t="s">
        <v>386</v>
      </c>
      <c r="I34" s="611">
        <v>4</v>
      </c>
      <c r="J34" s="681">
        <v>10</v>
      </c>
      <c r="K34" s="608" t="str">
        <f>IF(I34*J34=0," ",IF(OR(AND(I34=1,J34=5),AND(I34=2,J34=5)),"Moderado",IF(OR(AND(I34=3,J34=5),AND(I34=4,J34=5),AND(I34=2,J34=10),AND(I34=1,J34=10)),"Alto",IF(OR(AND(I34=5,J34=5),AND(I34=3,J34=10),AND(I34=4,J34=10),AND(I34=5,J34=10),AND(I34=1,J34=20),AND(I34=2,J34=20),AND(I34=3,J34=20),AND(I34=4,J34=20),AND(I34=5,J34=20)),"Extremo",""))))</f>
        <v>Extremo</v>
      </c>
      <c r="L34" s="109" t="s">
        <v>387</v>
      </c>
      <c r="M34" s="611">
        <v>2</v>
      </c>
      <c r="N34" s="681">
        <v>5</v>
      </c>
      <c r="O34" s="608" t="str">
        <f>IF(M34*N34=0," ",IF(OR(AND(M34=1,N34=5),AND(M34=2,N34=5)),"Moderado",IF(OR(AND(M34=3,N34=5),AND(M34=4,N34=5),AND(M34=2,N34=10),AND(M34=1,N34=10)),"Alto",IF(OR(AND(M34=5,N34=5),AND(M34=3,N34=10),AND(M34=4,N34=10),AND(M34=5,N34=10),AND(M34=1,N34=20),AND(M34=2,N34=20),AND(M34=3,N34=20),AND(M34=4,N34=20),AND(M34=5,N34=20)),"Extremo",""))))</f>
        <v>Moderado</v>
      </c>
      <c r="P34" s="577" t="s">
        <v>240</v>
      </c>
      <c r="Q34" s="286" t="s">
        <v>410</v>
      </c>
      <c r="R34" s="262" t="s">
        <v>403</v>
      </c>
      <c r="S34" s="258" t="s">
        <v>88</v>
      </c>
      <c r="T34" s="151"/>
      <c r="U34" s="565">
        <v>0</v>
      </c>
      <c r="V34" s="6"/>
      <c r="W34" s="6"/>
      <c r="X34" s="6"/>
      <c r="Y34" s="6"/>
      <c r="Z34" s="6"/>
      <c r="AA34" s="6"/>
      <c r="AB34" s="6"/>
      <c r="AC34" s="6"/>
      <c r="AD34" s="6"/>
    </row>
    <row r="35" spans="1:30" s="4" customFormat="1" ht="60" customHeight="1" x14ac:dyDescent="0.25">
      <c r="A35" s="785"/>
      <c r="B35" s="788"/>
      <c r="C35" s="790"/>
      <c r="D35" s="797"/>
      <c r="E35" s="747"/>
      <c r="F35" s="779"/>
      <c r="G35" s="92" t="s">
        <v>388</v>
      </c>
      <c r="H35" s="100" t="s">
        <v>389</v>
      </c>
      <c r="I35" s="611"/>
      <c r="J35" s="571"/>
      <c r="K35" s="608"/>
      <c r="L35" s="110" t="s">
        <v>390</v>
      </c>
      <c r="M35" s="611"/>
      <c r="N35" s="571"/>
      <c r="O35" s="608"/>
      <c r="P35" s="577"/>
      <c r="Q35" s="301" t="s">
        <v>406</v>
      </c>
      <c r="R35" s="278" t="s">
        <v>403</v>
      </c>
      <c r="S35" s="255" t="s">
        <v>104</v>
      </c>
      <c r="T35" s="121"/>
      <c r="U35" s="565"/>
      <c r="V35" s="6"/>
      <c r="W35" s="6"/>
      <c r="X35" s="6"/>
      <c r="Y35" s="6"/>
      <c r="Z35" s="6"/>
      <c r="AA35" s="6"/>
      <c r="AB35" s="6"/>
      <c r="AC35" s="6"/>
      <c r="AD35" s="6"/>
    </row>
    <row r="36" spans="1:30" s="4" customFormat="1" ht="60" customHeight="1" x14ac:dyDescent="0.25">
      <c r="A36" s="785"/>
      <c r="B36" s="732"/>
      <c r="C36" s="791"/>
      <c r="D36" s="797"/>
      <c r="E36" s="794"/>
      <c r="F36" s="795"/>
      <c r="G36" s="111" t="s">
        <v>448</v>
      </c>
      <c r="H36" s="112" t="s">
        <v>391</v>
      </c>
      <c r="I36" s="591"/>
      <c r="J36" s="595"/>
      <c r="K36" s="601"/>
      <c r="L36" s="113" t="s">
        <v>392</v>
      </c>
      <c r="M36" s="591"/>
      <c r="N36" s="595"/>
      <c r="O36" s="601"/>
      <c r="P36" s="578"/>
      <c r="Q36" s="302" t="s">
        <v>407</v>
      </c>
      <c r="R36" s="303" t="s">
        <v>403</v>
      </c>
      <c r="S36" s="263" t="s">
        <v>88</v>
      </c>
      <c r="T36" s="119"/>
      <c r="U36" s="566"/>
      <c r="V36" s="6"/>
      <c r="W36" s="6"/>
      <c r="X36" s="6"/>
      <c r="Y36" s="6"/>
      <c r="Z36" s="6"/>
      <c r="AA36" s="6"/>
      <c r="AB36" s="6"/>
      <c r="AC36" s="6"/>
      <c r="AD36" s="6"/>
    </row>
    <row r="37" spans="1:30" s="4" customFormat="1" ht="60" customHeight="1" x14ac:dyDescent="0.25">
      <c r="A37" s="785"/>
      <c r="B37" s="787" t="s">
        <v>136</v>
      </c>
      <c r="C37" s="792" t="s">
        <v>129</v>
      </c>
      <c r="D37" s="797"/>
      <c r="E37" s="114" t="s">
        <v>393</v>
      </c>
      <c r="F37" s="101" t="s">
        <v>150</v>
      </c>
      <c r="G37" s="107" t="s">
        <v>394</v>
      </c>
      <c r="H37" s="108" t="s">
        <v>257</v>
      </c>
      <c r="I37" s="99">
        <v>4</v>
      </c>
      <c r="J37" s="461">
        <v>10</v>
      </c>
      <c r="K37" s="179" t="str">
        <f>IF(I37*J37=0," ",IF(OR(AND(I37=1,J37=5),AND(I37=2,J37=5)),"Moderado",IF(OR(AND(I37=3,J37=5),AND(I37=4,J37=5),AND(I37=2,J37=10),AND(I37=1,J37=10)),"Alto",IF(OR(AND(I37=5,J37=5),AND(I37=3,J37=10),AND(I37=4,J37=10),AND(I37=5,J37=10),AND(I37=1,J37=20),AND(I37=2,J37=20),AND(I37=3,J37=20),AND(I37=4,J37=20),AND(I37=5,J37=20)),"Extremo",""))))</f>
        <v>Extremo</v>
      </c>
      <c r="L37" s="115" t="s">
        <v>395</v>
      </c>
      <c r="M37" s="74">
        <v>2</v>
      </c>
      <c r="N37" s="461">
        <v>5</v>
      </c>
      <c r="O37" s="179" t="str">
        <f>IF(M37*N37=0," ",IF(OR(AND(M37=1,N37=5),AND(M37=2,N37=5)),"Moderado",IF(OR(AND(M37=3,N37=5),AND(M37=4,N37=5),AND(M37=2,N37=10),AND(M37=1,N37=10)),"Alto",IF(OR(AND(M37=5,N37=5),AND(M37=3,N37=10),AND(M37=4,N37=10),AND(M37=5,N37=10),AND(M37=1,N37=20),AND(M37=2,N37=20),AND(M37=3,N37=20),AND(M37=4,N37=20),AND(M37=5,N37=20)),"Extremo",""))))</f>
        <v>Moderado</v>
      </c>
      <c r="P37" s="56" t="s">
        <v>240</v>
      </c>
      <c r="Q37" s="297" t="s">
        <v>408</v>
      </c>
      <c r="R37" s="89" t="s">
        <v>403</v>
      </c>
      <c r="S37" s="101" t="s">
        <v>104</v>
      </c>
      <c r="T37" s="118"/>
      <c r="U37" s="176">
        <v>0</v>
      </c>
      <c r="V37" s="6"/>
      <c r="W37" s="6"/>
      <c r="X37" s="6"/>
      <c r="Y37" s="6"/>
      <c r="Z37" s="6"/>
      <c r="AA37" s="6"/>
      <c r="AB37" s="6"/>
      <c r="AC37" s="6"/>
      <c r="AD37" s="6"/>
    </row>
    <row r="38" spans="1:30" s="4" customFormat="1" ht="60" customHeight="1" x14ac:dyDescent="0.25">
      <c r="A38" s="785"/>
      <c r="B38" s="788"/>
      <c r="C38" s="753"/>
      <c r="D38" s="797"/>
      <c r="E38" s="747" t="s">
        <v>396</v>
      </c>
      <c r="F38" s="605" t="s">
        <v>148</v>
      </c>
      <c r="G38" s="92" t="s">
        <v>397</v>
      </c>
      <c r="H38" s="100" t="s">
        <v>398</v>
      </c>
      <c r="I38" s="610">
        <v>5</v>
      </c>
      <c r="J38" s="570">
        <v>2</v>
      </c>
      <c r="K38" s="600" t="str">
        <f t="shared" ref="K38" si="11">IF(I38*J38=0," ",IF(OR(AND(I38=1,J38=1),AND(I38=2,J38=1),AND(I38=3,J38=1),AND(I38=1,J38=2),AND(I38=2,J38=2)),"Bajo",IF(OR(AND(I38=1,J38=3),AND(I38=2,J38=3),AND(I38=3,J38=2),AND(I38=4,J38=1)),"Moderado",IF(OR(AND(I38=1,J38=5),AND(I38=1,J38=4),AND(I38=2,J38=4),AND(I38=3,J38=3),AND(I38=4,J38=3),AND(I38=4,J38=2),AND(I38=5,J38=2),AND(I38=5,J38=1)),"Alto",IF(OR(AND(I38=2,J38=5),AND(I38=3,J38=4),AND(I38=4,J38=4),AND(I38=5,J38=4),AND(I38=5,J38=3),AND(I38=3,J38=5),AND(I38=4,J38=5),AND(I38=5,J38=5)),"Extremo","")))))</f>
        <v>Alto</v>
      </c>
      <c r="L38" s="110" t="s">
        <v>399</v>
      </c>
      <c r="M38" s="590">
        <v>3</v>
      </c>
      <c r="N38" s="594">
        <v>2</v>
      </c>
      <c r="O38" s="616" t="str">
        <f t="shared" ref="O38" si="12">IF(M38*N38=0," ",IF(OR(AND(M38=1,N38=1),AND(M38=2,N38=1),AND(M38=3,N38=1),AND(M38=1,N38=2),AND(M38=2,N38=2)),"Bajo",IF(OR(AND(M38=1,N38=3),AND(M38=2,N38=3),AND(M38=3,N38=2),AND(M38=4,N38=1)),"Moderado",IF(OR(AND(M38=1,N38=5),AND(M38=1,N38=4),AND(M38=2,N38=4),AND(M38=3,N38=3),AND(M38=4,N38=3),AND(M38=4,N38=2),AND(M38=5,N38=2),AND(M38=5,N38=1)),"Alto",IF(OR(AND(M38=2,N38=5),AND(M38=3,N38=4),AND(M38=4,N38=4),AND(M38=5,N38=4),AND(M38=5,N38=3),AND(M38=3,N38=5),AND(M38=4,N38=5),AND(M38=5,N38=5)),"Extremo","")))))</f>
        <v>Moderado</v>
      </c>
      <c r="P38" s="576" t="s">
        <v>240</v>
      </c>
      <c r="Q38" s="301" t="s">
        <v>405</v>
      </c>
      <c r="R38" s="588" t="s">
        <v>403</v>
      </c>
      <c r="S38" s="613" t="s">
        <v>87</v>
      </c>
      <c r="T38" s="121"/>
      <c r="U38" s="564">
        <v>0</v>
      </c>
      <c r="V38" s="6"/>
      <c r="W38" s="6"/>
      <c r="X38" s="6"/>
      <c r="Y38" s="6"/>
      <c r="Z38" s="6"/>
      <c r="AA38" s="6"/>
      <c r="AB38" s="6"/>
      <c r="AC38" s="6"/>
      <c r="AD38" s="6"/>
    </row>
    <row r="39" spans="1:30" s="4" customFormat="1" ht="92.25" customHeight="1" x14ac:dyDescent="0.25">
      <c r="A39" s="786"/>
      <c r="B39" s="732"/>
      <c r="C39" s="793"/>
      <c r="D39" s="798"/>
      <c r="E39" s="794"/>
      <c r="F39" s="772"/>
      <c r="G39" s="111" t="s">
        <v>400</v>
      </c>
      <c r="H39" s="112" t="s">
        <v>401</v>
      </c>
      <c r="I39" s="591"/>
      <c r="J39" s="595"/>
      <c r="K39" s="601"/>
      <c r="L39" s="113" t="s">
        <v>402</v>
      </c>
      <c r="M39" s="591"/>
      <c r="N39" s="595"/>
      <c r="O39" s="601"/>
      <c r="P39" s="578"/>
      <c r="Q39" s="302" t="s">
        <v>409</v>
      </c>
      <c r="R39" s="589"/>
      <c r="S39" s="614"/>
      <c r="T39" s="119"/>
      <c r="U39" s="801"/>
      <c r="V39" s="6"/>
      <c r="W39" s="6"/>
      <c r="X39" s="6"/>
      <c r="Y39" s="6"/>
      <c r="Z39" s="6"/>
      <c r="AA39" s="6"/>
      <c r="AB39" s="6"/>
      <c r="AC39" s="6"/>
      <c r="AD39" s="6"/>
    </row>
    <row r="40" spans="1:30" ht="79.5" customHeight="1" x14ac:dyDescent="0.25">
      <c r="A40" s="739" t="s">
        <v>602</v>
      </c>
      <c r="B40" s="780" t="s">
        <v>135</v>
      </c>
      <c r="C40" s="714" t="s">
        <v>128</v>
      </c>
      <c r="D40" s="782" t="s">
        <v>358</v>
      </c>
      <c r="E40" s="783" t="s">
        <v>20</v>
      </c>
      <c r="F40" s="774" t="s">
        <v>149</v>
      </c>
      <c r="G40" s="26" t="s">
        <v>243</v>
      </c>
      <c r="H40" s="27" t="s">
        <v>244</v>
      </c>
      <c r="I40" s="656">
        <v>4</v>
      </c>
      <c r="J40" s="658">
        <v>4</v>
      </c>
      <c r="K40" s="619" t="str">
        <f t="shared" ref="K40:K58" si="13">IF(I40*J40=0," ",IF(OR(AND(I40=1,J40=1),AND(I40=2,J40=1),AND(I40=3,J40=1),AND(I40=1,J40=2),AND(I40=2,J40=2)),"Bajo",IF(OR(AND(I40=1,J40=3),AND(I40=2,J40=3),AND(I40=3,J40=2),AND(I40=4,J40=1)),"Moderado",IF(OR(AND(I40=1,J40=5),AND(I40=1,J40=4),AND(I40=2,J40=4),AND(I40=3,J40=3),AND(I40=4,J40=3),AND(I40=4,J40=2),AND(I40=5,J40=2),AND(I40=5,J40=1)),"Alto",IF(OR(AND(I40=2,J40=5),AND(I40=3,J40=4),AND(I40=4,J40=4),AND(I40=5,J40=4),AND(I40=5,J40=3),AND(I40=3,J40=5),AND(I40=4,J40=5),AND(I40=5,J40=5)),"Extremo","")))))</f>
        <v>Extremo</v>
      </c>
      <c r="L40" s="27" t="s">
        <v>248</v>
      </c>
      <c r="M40" s="596">
        <v>2</v>
      </c>
      <c r="N40" s="598">
        <v>3</v>
      </c>
      <c r="O40" s="619" t="str">
        <f t="shared" ref="O40" si="14">IF(M40*N40=0," ",IF(OR(AND(M40=1,N40=1),AND(M40=2,N40=1),AND(M40=3,N40=1),AND(M40=1,N40=2),AND(M40=2,N40=2)),"Bajo",IF(OR(AND(M40=1,N40=3),AND(M40=2,N40=3),AND(M40=3,N40=2),AND(M40=4,N40=1)),"Moderado",IF(OR(AND(M40=1,N40=5),AND(M40=1,N40=4),AND(M40=2,N40=4),AND(M40=3,N40=3),AND(M40=4,N40=3),AND(M40=4,N40=2),AND(M40=5,N40=2),AND(M40=5,N40=1)),"Alto",IF(OR(AND(M40=2,N40=5),AND(M40=3,N40=4),AND(M40=4,N40=4),AND(M40=5,N40=4),AND(M40=5,N40=3),AND(M40=3,N40=5),AND(M40=4,N40=5),AND(M40=5,N40=5)),"Extremo","")))))</f>
        <v>Moderado</v>
      </c>
      <c r="P40" s="592" t="s">
        <v>240</v>
      </c>
      <c r="Q40" s="546" t="s">
        <v>411</v>
      </c>
      <c r="R40" s="26" t="s">
        <v>251</v>
      </c>
      <c r="S40" s="384" t="s">
        <v>116</v>
      </c>
      <c r="T40" s="810" t="s">
        <v>341</v>
      </c>
      <c r="U40" s="812">
        <v>100</v>
      </c>
      <c r="V40" s="5"/>
      <c r="W40" s="5"/>
      <c r="X40" s="5"/>
      <c r="Y40" s="5"/>
      <c r="Z40" s="5"/>
      <c r="AA40" s="5"/>
      <c r="AB40" s="5"/>
      <c r="AC40" s="5"/>
      <c r="AD40" s="5"/>
    </row>
    <row r="41" spans="1:30" ht="72" customHeight="1" x14ac:dyDescent="0.25">
      <c r="A41" s="740"/>
      <c r="B41" s="781"/>
      <c r="C41" s="715"/>
      <c r="D41" s="712"/>
      <c r="E41" s="766"/>
      <c r="F41" s="605"/>
      <c r="G41" s="29" t="s">
        <v>220</v>
      </c>
      <c r="H41" s="39" t="s">
        <v>245</v>
      </c>
      <c r="I41" s="657"/>
      <c r="J41" s="653"/>
      <c r="K41" s="617"/>
      <c r="L41" s="39" t="s">
        <v>249</v>
      </c>
      <c r="M41" s="597"/>
      <c r="N41" s="599"/>
      <c r="O41" s="617"/>
      <c r="P41" s="593"/>
      <c r="Q41" s="547" t="s">
        <v>412</v>
      </c>
      <c r="R41" s="29" t="s">
        <v>251</v>
      </c>
      <c r="S41" s="383" t="s">
        <v>104</v>
      </c>
      <c r="T41" s="811"/>
      <c r="U41" s="586"/>
      <c r="V41" s="5"/>
      <c r="W41" s="5"/>
      <c r="X41" s="5"/>
      <c r="Y41" s="5"/>
      <c r="Z41" s="5"/>
      <c r="AA41" s="5"/>
      <c r="AB41" s="5"/>
      <c r="AC41" s="5"/>
      <c r="AD41" s="5"/>
    </row>
    <row r="42" spans="1:30" ht="72" customHeight="1" x14ac:dyDescent="0.25">
      <c r="A42" s="740"/>
      <c r="B42" s="781"/>
      <c r="C42" s="715"/>
      <c r="D42" s="712"/>
      <c r="E42" s="766"/>
      <c r="F42" s="605"/>
      <c r="G42" s="29" t="s">
        <v>246</v>
      </c>
      <c r="H42" s="39" t="s">
        <v>247</v>
      </c>
      <c r="I42" s="657"/>
      <c r="J42" s="653"/>
      <c r="K42" s="617"/>
      <c r="L42" s="39" t="s">
        <v>250</v>
      </c>
      <c r="M42" s="597"/>
      <c r="N42" s="599"/>
      <c r="O42" s="617"/>
      <c r="P42" s="593"/>
      <c r="Q42" s="545" t="s">
        <v>699</v>
      </c>
      <c r="R42" s="338" t="s">
        <v>251</v>
      </c>
      <c r="S42" s="383" t="s">
        <v>88</v>
      </c>
      <c r="T42" s="811"/>
      <c r="U42" s="586"/>
      <c r="V42" s="5"/>
      <c r="W42" s="5"/>
      <c r="X42" s="5"/>
      <c r="Y42" s="5"/>
      <c r="Z42" s="5"/>
      <c r="AA42" s="5"/>
      <c r="AB42" s="5"/>
      <c r="AC42" s="5"/>
      <c r="AD42" s="5"/>
    </row>
    <row r="43" spans="1:30" ht="94.5" customHeight="1" x14ac:dyDescent="0.25">
      <c r="A43" s="740"/>
      <c r="B43" s="781"/>
      <c r="C43" s="724" t="s">
        <v>129</v>
      </c>
      <c r="D43" s="712"/>
      <c r="E43" s="339" t="s">
        <v>255</v>
      </c>
      <c r="F43" s="338" t="s">
        <v>150</v>
      </c>
      <c r="G43" s="92" t="s">
        <v>256</v>
      </c>
      <c r="H43" s="39" t="s">
        <v>257</v>
      </c>
      <c r="I43" s="72">
        <v>4</v>
      </c>
      <c r="J43" s="461">
        <v>10</v>
      </c>
      <c r="K43" s="335" t="str">
        <f>IF(I43*J43=0," ",IF(OR(AND(I43=1,J43=5),AND(I43=2,J43=5)),"Moderado",IF(OR(AND(I43=3,J43=5),AND(I43=4,J43=5),AND(I43=2,J43=10),AND(I43=1,J43=10)),"Alto",IF(OR(AND(I43=5,J43=5),AND(I43=3,J43=10),AND(I43=4,J43=10),AND(I43=5,J43=10),AND(I43=1,J43=20),AND(I43=2,J43=20),AND(I43=3,J43=20),AND(I43=4,J43=20),AND(I43=5,J43=20)),"Extremo",""))))</f>
        <v>Extremo</v>
      </c>
      <c r="L43" s="39" t="s">
        <v>37</v>
      </c>
      <c r="M43" s="72">
        <v>2</v>
      </c>
      <c r="N43" s="461">
        <v>5</v>
      </c>
      <c r="O43" s="335" t="str">
        <f>IF(M43*N43=0," ",IF(OR(AND(M43=1,N43=5),AND(M43=2,N43=5)),"Moderado",IF(OR(AND(M43=3,N43=5),AND(M43=4,N43=5),AND(M43=2,N43=10),AND(M43=1,N43=10)),"Alto",IF(OR(AND(M43=5,N43=5),AND(M43=3,N43=10),AND(M43=4,N43=10),AND(M43=5,N43=10),AND(M43=1,N43=20),AND(M43=2,N43=20),AND(M43=3,N43=20),AND(M43=4,N43=20),AND(M43=5,N43=20)),"Extremo",""))))</f>
        <v>Moderado</v>
      </c>
      <c r="P43" s="337" t="s">
        <v>240</v>
      </c>
      <c r="Q43" s="301" t="s">
        <v>413</v>
      </c>
      <c r="R43" s="338" t="s">
        <v>269</v>
      </c>
      <c r="S43" s="383" t="s">
        <v>86</v>
      </c>
      <c r="T43" s="811"/>
      <c r="U43" s="422">
        <v>100</v>
      </c>
      <c r="V43" s="5"/>
      <c r="W43" s="5"/>
      <c r="X43" s="5"/>
      <c r="Y43" s="5"/>
      <c r="Z43" s="5"/>
      <c r="AA43" s="5"/>
      <c r="AB43" s="5"/>
      <c r="AC43" s="5"/>
      <c r="AD43" s="5"/>
    </row>
    <row r="44" spans="1:30" ht="57" customHeight="1" x14ac:dyDescent="0.25">
      <c r="A44" s="740"/>
      <c r="B44" s="781"/>
      <c r="C44" s="724"/>
      <c r="D44" s="727" t="s">
        <v>359</v>
      </c>
      <c r="E44" s="766" t="s">
        <v>258</v>
      </c>
      <c r="F44" s="605" t="s">
        <v>150</v>
      </c>
      <c r="G44" s="40" t="s">
        <v>259</v>
      </c>
      <c r="H44" s="97" t="s">
        <v>260</v>
      </c>
      <c r="I44" s="618">
        <v>3</v>
      </c>
      <c r="J44" s="570">
        <v>5</v>
      </c>
      <c r="K44" s="617" t="str">
        <f>IF(I44*J44=0," ",IF(OR(AND(I44=1,J44=5),AND(I44=2,J44=5)),"Moderado",IF(OR(AND(I44=3,J44=5),AND(I44=4,J44=5),AND(I44=2,J44=10),AND(I44=1,J44=10)),"Alto",IF(OR(AND(I44=5,J44=5),AND(I44=3,J44=10),AND(I44=4,J44=10),AND(I44=5,J44=10),AND(I44=1,J44=20),AND(I44=2,J44=20),AND(I44=3,J44=20),AND(I44=4,J44=20),AND(I44=5,J44=20)),"Extremo",""))))</f>
        <v>Alto</v>
      </c>
      <c r="L44" s="354" t="s">
        <v>263</v>
      </c>
      <c r="M44" s="618">
        <v>1</v>
      </c>
      <c r="N44" s="570">
        <v>5</v>
      </c>
      <c r="O44" s="617" t="str">
        <f>IF(M44*N44=0," ",IF(OR(AND(M44=1,N44=5),AND(M44=2,N44=5)),"Moderado",IF(OR(AND(M44=3,N44=5),AND(M44=4,N44=5),AND(M44=2,N44=10),AND(M44=1,N44=10)),"Alto",IF(OR(AND(M44=5,N44=5),AND(M44=3,N44=10),AND(M44=4,N44=10),AND(M44=5,N44=10),AND(M44=1,N44=20),AND(M44=2,N44=20),AND(M44=3,N44=20),AND(M44=4,N44=20),AND(M44=5,N44=20)),"Extremo",""))))</f>
        <v>Moderado</v>
      </c>
      <c r="P44" s="593" t="s">
        <v>240</v>
      </c>
      <c r="Q44" s="301" t="s">
        <v>414</v>
      </c>
      <c r="R44" s="605" t="s">
        <v>270</v>
      </c>
      <c r="S44" s="353" t="s">
        <v>88</v>
      </c>
      <c r="T44" s="811"/>
      <c r="U44" s="587">
        <v>100</v>
      </c>
      <c r="V44" s="5"/>
      <c r="W44" s="5"/>
      <c r="X44" s="5"/>
      <c r="Y44" s="5"/>
      <c r="Z44" s="5"/>
      <c r="AA44" s="5"/>
      <c r="AB44" s="5"/>
      <c r="AC44" s="5"/>
      <c r="AD44" s="5"/>
    </row>
    <row r="45" spans="1:30" ht="94.5" customHeight="1" x14ac:dyDescent="0.25">
      <c r="A45" s="740"/>
      <c r="B45" s="781"/>
      <c r="C45" s="724"/>
      <c r="D45" s="727"/>
      <c r="E45" s="766"/>
      <c r="F45" s="605"/>
      <c r="G45" s="40" t="s">
        <v>261</v>
      </c>
      <c r="H45" s="97" t="s">
        <v>262</v>
      </c>
      <c r="I45" s="618"/>
      <c r="J45" s="572"/>
      <c r="K45" s="617"/>
      <c r="L45" s="91" t="s">
        <v>264</v>
      </c>
      <c r="M45" s="618"/>
      <c r="N45" s="572"/>
      <c r="O45" s="617"/>
      <c r="P45" s="593"/>
      <c r="Q45" s="363" t="s">
        <v>415</v>
      </c>
      <c r="R45" s="605"/>
      <c r="S45" s="353" t="s">
        <v>88</v>
      </c>
      <c r="T45" s="811"/>
      <c r="U45" s="587"/>
      <c r="V45" s="5"/>
      <c r="W45" s="5"/>
      <c r="X45" s="5"/>
      <c r="Y45" s="5"/>
      <c r="Z45" s="5"/>
      <c r="AA45" s="5"/>
      <c r="AB45" s="5"/>
      <c r="AC45" s="5"/>
      <c r="AD45" s="5"/>
    </row>
    <row r="46" spans="1:30" ht="94.5" customHeight="1" x14ac:dyDescent="0.25">
      <c r="A46" s="740"/>
      <c r="B46" s="781"/>
      <c r="C46" s="724"/>
      <c r="D46" s="727"/>
      <c r="E46" s="766" t="s">
        <v>491</v>
      </c>
      <c r="F46" s="605" t="s">
        <v>298</v>
      </c>
      <c r="G46" s="40" t="s">
        <v>252</v>
      </c>
      <c r="H46" s="97" t="s">
        <v>492</v>
      </c>
      <c r="I46" s="657">
        <v>4</v>
      </c>
      <c r="J46" s="653">
        <v>5</v>
      </c>
      <c r="K46" s="617" t="str">
        <f t="shared" ref="K46" si="15">IF(I46*J46=0," ",IF(OR(AND(I46=1,J46=1),AND(I46=2,J46=1),AND(I46=3,J46=1),AND(I46=1,J46=2),AND(I46=2,J46=2)),"Bajo",IF(OR(AND(I46=1,J46=3),AND(I46=2,J46=3),AND(I46=3,J46=2),AND(I46=4,J46=1)),"Moderado",IF(OR(AND(I46=1,J46=5),AND(I46=1,J46=4),AND(I46=2,J46=4),AND(I46=3,J46=3),AND(I46=4,J46=3),AND(I46=4,J46=2),AND(I46=5,J46=2),AND(I46=5,J46=1)),"Alto",IF(OR(AND(I46=2,J46=5),AND(I46=3,J46=4),AND(I46=4,J46=4),AND(I46=5,J46=4),AND(I46=5,J46=3),AND(I46=3,J46=5),AND(I46=4,J46=5),AND(I46=5,J46=5)),"Extremo","")))))</f>
        <v>Extremo</v>
      </c>
      <c r="L46" s="332" t="s">
        <v>504</v>
      </c>
      <c r="M46" s="597">
        <v>2</v>
      </c>
      <c r="N46" s="599">
        <v>3</v>
      </c>
      <c r="O46" s="617" t="str">
        <f t="shared" ref="O46" si="16">IF(M46*N46=0," ",IF(OR(AND(M46=1,N46=1),AND(M46=2,N46=1),AND(M46=3,N46=1),AND(M46=1,N46=2),AND(M46=2,N46=2)),"Bajo",IF(OR(AND(M46=1,N46=3),AND(M46=2,N46=3),AND(M46=3,N46=2),AND(M46=4,N46=1)),"Moderado",IF(OR(AND(M46=1,N46=5),AND(M46=1,N46=4),AND(M46=2,N46=4),AND(M46=3,N46=3),AND(M46=4,N46=3),AND(M46=4,N46=2),AND(M46=5,N46=2),AND(M46=5,N46=1)),"Alto",IF(OR(AND(M46=2,N46=5),AND(M46=3,N46=4),AND(M46=4,N46=4),AND(M46=5,N46=4),AND(M46=5,N46=3),AND(M46=3,N46=5),AND(M46=4,N46=5),AND(M46=5,N46=5)),"Extremo","")))))</f>
        <v>Moderado</v>
      </c>
      <c r="P46" s="593" t="s">
        <v>240</v>
      </c>
      <c r="Q46" s="548" t="s">
        <v>493</v>
      </c>
      <c r="R46" s="605" t="s">
        <v>270</v>
      </c>
      <c r="S46" s="593" t="s">
        <v>86</v>
      </c>
      <c r="T46" s="811"/>
      <c r="U46" s="586">
        <v>100</v>
      </c>
      <c r="V46" s="5"/>
      <c r="W46" s="5"/>
      <c r="X46" s="5"/>
      <c r="Y46" s="5"/>
      <c r="Z46" s="5"/>
      <c r="AA46" s="5"/>
      <c r="AB46" s="5"/>
      <c r="AC46" s="5"/>
      <c r="AD46" s="5"/>
    </row>
    <row r="47" spans="1:30" ht="72" customHeight="1" x14ac:dyDescent="0.25">
      <c r="A47" s="740"/>
      <c r="B47" s="781"/>
      <c r="C47" s="724"/>
      <c r="D47" s="727"/>
      <c r="E47" s="766"/>
      <c r="F47" s="605"/>
      <c r="G47" s="40" t="s">
        <v>253</v>
      </c>
      <c r="H47" s="97" t="s">
        <v>494</v>
      </c>
      <c r="I47" s="657"/>
      <c r="J47" s="653"/>
      <c r="K47" s="617"/>
      <c r="L47" s="332" t="s">
        <v>505</v>
      </c>
      <c r="M47" s="597"/>
      <c r="N47" s="599"/>
      <c r="O47" s="617"/>
      <c r="P47" s="593"/>
      <c r="Q47" s="549" t="s">
        <v>495</v>
      </c>
      <c r="R47" s="605"/>
      <c r="S47" s="593"/>
      <c r="T47" s="811"/>
      <c r="U47" s="586"/>
      <c r="V47" s="5"/>
      <c r="W47" s="5"/>
      <c r="X47" s="5"/>
      <c r="Y47" s="5"/>
      <c r="Z47" s="5"/>
      <c r="AA47" s="5"/>
      <c r="AB47" s="5"/>
      <c r="AC47" s="5"/>
      <c r="AD47" s="5"/>
    </row>
    <row r="48" spans="1:30" ht="73.5" customHeight="1" x14ac:dyDescent="0.25">
      <c r="A48" s="740"/>
      <c r="B48" s="781"/>
      <c r="C48" s="724"/>
      <c r="D48" s="727"/>
      <c r="E48" s="766"/>
      <c r="F48" s="605"/>
      <c r="G48" s="40" t="s">
        <v>254</v>
      </c>
      <c r="H48" s="97" t="s">
        <v>496</v>
      </c>
      <c r="I48" s="657"/>
      <c r="J48" s="653"/>
      <c r="K48" s="617"/>
      <c r="L48" s="332" t="s">
        <v>506</v>
      </c>
      <c r="M48" s="597"/>
      <c r="N48" s="599"/>
      <c r="O48" s="617"/>
      <c r="P48" s="593"/>
      <c r="Q48" s="548" t="s">
        <v>497</v>
      </c>
      <c r="R48" s="605"/>
      <c r="S48" s="593"/>
      <c r="T48" s="811"/>
      <c r="U48" s="586"/>
      <c r="V48" s="5"/>
      <c r="W48" s="5"/>
      <c r="X48" s="5"/>
      <c r="Y48" s="5"/>
      <c r="Z48" s="5"/>
      <c r="AA48" s="5"/>
      <c r="AB48" s="5"/>
      <c r="AC48" s="5"/>
      <c r="AD48" s="5"/>
    </row>
    <row r="49" spans="1:30" ht="94.5" customHeight="1" x14ac:dyDescent="0.25">
      <c r="A49" s="740"/>
      <c r="B49" s="781"/>
      <c r="C49" s="724"/>
      <c r="D49" s="423" t="s">
        <v>361</v>
      </c>
      <c r="E49" s="339" t="s">
        <v>265</v>
      </c>
      <c r="F49" s="338" t="s">
        <v>150</v>
      </c>
      <c r="G49" s="332" t="s">
        <v>266</v>
      </c>
      <c r="H49" s="354" t="s">
        <v>267</v>
      </c>
      <c r="I49" s="72">
        <v>4</v>
      </c>
      <c r="J49" s="461">
        <v>10</v>
      </c>
      <c r="K49" s="335" t="str">
        <f>IF(I49*J49=0," ",IF(OR(AND(I49=1,J49=5),AND(I49=2,J49=5)),"Moderado",IF(OR(AND(I49=3,J49=5),AND(I49=4,J49=5),AND(I49=2,J49=10),AND(I49=1,J49=10)),"Alto",IF(OR(AND(I49=5,J49=5),AND(I49=3,J49=10),AND(I49=4,J49=10),AND(I49=5,J49=10),AND(I49=1,J49=20),AND(I49=2,J49=20),AND(I49=3,J49=20),AND(I49=4,J49=20),AND(I49=5,J49=20)),"Extremo",""))))</f>
        <v>Extremo</v>
      </c>
      <c r="L49" s="116" t="s">
        <v>268</v>
      </c>
      <c r="M49" s="72">
        <v>2</v>
      </c>
      <c r="N49" s="461">
        <v>5</v>
      </c>
      <c r="O49" s="335" t="str">
        <f>IF(M49*N49=0," ",IF(OR(AND(M49=1,N49=5),AND(M49=2,N49=5)),"Moderado",IF(OR(AND(M49=3,N49=5),AND(M49=4,N49=5),AND(M49=2,N49=10),AND(M49=1,N49=10)),"Alto",IF(OR(AND(M49=5,N49=5),AND(M49=3,N49=10),AND(M49=4,N49=10),AND(M49=5,N49=10),AND(M49=1,N49=20),AND(M49=2,N49=20),AND(M49=3,N49=20),AND(M49=4,N49=20),AND(M49=5,N49=20)),"Extremo",""))))</f>
        <v>Moderado</v>
      </c>
      <c r="P49" s="337" t="s">
        <v>239</v>
      </c>
      <c r="Q49" s="304" t="s">
        <v>416</v>
      </c>
      <c r="R49" s="338" t="s">
        <v>271</v>
      </c>
      <c r="S49" s="353" t="s">
        <v>88</v>
      </c>
      <c r="T49" s="811"/>
      <c r="U49" s="380">
        <v>100</v>
      </c>
      <c r="V49" s="5"/>
      <c r="W49" s="5"/>
      <c r="X49" s="5"/>
      <c r="Y49" s="5"/>
      <c r="Z49" s="5"/>
      <c r="AA49" s="5"/>
      <c r="AB49" s="5"/>
      <c r="AC49" s="5"/>
      <c r="AD49" s="5"/>
    </row>
    <row r="50" spans="1:30" ht="62.25" customHeight="1" x14ac:dyDescent="0.25">
      <c r="A50" s="740"/>
      <c r="B50" s="781"/>
      <c r="C50" s="724"/>
      <c r="D50" s="779" t="s">
        <v>498</v>
      </c>
      <c r="E50" s="766" t="s">
        <v>499</v>
      </c>
      <c r="F50" s="605" t="s">
        <v>150</v>
      </c>
      <c r="G50" s="332" t="s">
        <v>500</v>
      </c>
      <c r="H50" s="803" t="s">
        <v>267</v>
      </c>
      <c r="I50" s="618">
        <v>1</v>
      </c>
      <c r="J50" s="570">
        <v>10</v>
      </c>
      <c r="K50" s="617" t="str">
        <f>IF(I50*J50=0," ",IF(OR(AND(I50=1,J50=5),AND(I50=2,J50=5)),"Moderado",IF(OR(AND(I50=3,J50=5),AND(I50=4,J50=5),AND(I50=2,J50=10),AND(I50=1,J50=10)),"Alto",IF(OR(AND(I50=5,J50=5),AND(I50=3,J50=10),AND(I50=4,J50=10),AND(I50=5,J50=10),AND(I50=1,J50=20),AND(I50=2,J50=20),AND(I50=3,J50=20),AND(I50=4,J50=20),AND(I50=5,J50=20)),"Extremo",""))))</f>
        <v>Alto</v>
      </c>
      <c r="L50" s="615" t="s">
        <v>572</v>
      </c>
      <c r="M50" s="618">
        <v>1</v>
      </c>
      <c r="N50" s="570">
        <v>5</v>
      </c>
      <c r="O50" s="617" t="str">
        <f>IF(M50*N50=0," ",IF(OR(AND(M50=1,N50=5),AND(M50=2,N50=5)),"Moderado",IF(OR(AND(M50=3,N50=5),AND(M50=4,N50=5),AND(M50=2,N50=10),AND(M50=1,N50=10)),"Alto",IF(OR(AND(M50=5,N50=5),AND(M50=3,N50=10),AND(M50=4,N50=10),AND(M50=5,N50=10),AND(M50=1,N50=20),AND(M50=2,N50=20),AND(M50=3,N50=20),AND(M50=4,N50=20),AND(M50=5,N50=20)),"Extremo",""))))</f>
        <v>Moderado</v>
      </c>
      <c r="P50" s="638" t="s">
        <v>239</v>
      </c>
      <c r="Q50" s="620" t="s">
        <v>416</v>
      </c>
      <c r="R50" s="605" t="s">
        <v>501</v>
      </c>
      <c r="S50" s="593" t="s">
        <v>88</v>
      </c>
      <c r="T50" s="811"/>
      <c r="U50" s="587">
        <v>100</v>
      </c>
      <c r="V50" s="5"/>
      <c r="W50" s="5"/>
      <c r="X50" s="5"/>
      <c r="Y50" s="5"/>
      <c r="Z50" s="5"/>
      <c r="AA50" s="5"/>
      <c r="AB50" s="5"/>
      <c r="AC50" s="5"/>
      <c r="AD50" s="5"/>
    </row>
    <row r="51" spans="1:30" ht="45" customHeight="1" x14ac:dyDescent="0.25">
      <c r="A51" s="740"/>
      <c r="B51" s="781"/>
      <c r="C51" s="724"/>
      <c r="D51" s="779"/>
      <c r="E51" s="766"/>
      <c r="F51" s="605"/>
      <c r="G51" s="29" t="s">
        <v>502</v>
      </c>
      <c r="H51" s="803"/>
      <c r="I51" s="618"/>
      <c r="J51" s="572"/>
      <c r="K51" s="617"/>
      <c r="L51" s="615"/>
      <c r="M51" s="618"/>
      <c r="N51" s="572"/>
      <c r="O51" s="617"/>
      <c r="P51" s="638"/>
      <c r="Q51" s="620"/>
      <c r="R51" s="605"/>
      <c r="S51" s="593"/>
      <c r="T51" s="811"/>
      <c r="U51" s="587"/>
      <c r="V51" s="5"/>
      <c r="W51" s="5"/>
      <c r="X51" s="5"/>
      <c r="Y51" s="5"/>
      <c r="Z51" s="5"/>
      <c r="AA51" s="5"/>
      <c r="AB51" s="5"/>
      <c r="AC51" s="5"/>
      <c r="AD51" s="5"/>
    </row>
    <row r="52" spans="1:30" ht="39.75" customHeight="1" x14ac:dyDescent="0.25">
      <c r="A52" s="740"/>
      <c r="B52" s="781"/>
      <c r="C52" s="724"/>
      <c r="D52" s="727" t="s">
        <v>360</v>
      </c>
      <c r="E52" s="766" t="s">
        <v>288</v>
      </c>
      <c r="F52" s="605" t="s">
        <v>298</v>
      </c>
      <c r="G52" s="332" t="s">
        <v>503</v>
      </c>
      <c r="H52" s="354" t="s">
        <v>291</v>
      </c>
      <c r="I52" s="657">
        <v>5</v>
      </c>
      <c r="J52" s="653">
        <v>2</v>
      </c>
      <c r="K52" s="617" t="str">
        <f t="shared" ref="K52" si="17">IF(I52*J52=0," ",IF(OR(AND(I52=1,J52=1),AND(I52=2,J52=1),AND(I52=3,J52=1),AND(I52=1,J52=2),AND(I52=2,J52=2)),"Bajo",IF(OR(AND(I52=1,J52=3),AND(I52=2,J52=3),AND(I52=3,J52=2),AND(I52=4,J52=1)),"Moderado",IF(OR(AND(I52=1,J52=5),AND(I52=1,J52=4),AND(I52=2,J52=4),AND(I52=3,J52=3),AND(I52=4,J52=3),AND(I52=4,J52=2),AND(I52=5,J52=2),AND(I52=5,J52=1)),"Alto",IF(OR(AND(I52=2,J52=5),AND(I52=3,J52=4),AND(I52=4,J52=4),AND(I52=5,J52=4),AND(I52=5,J52=3),AND(I52=3,J52=5),AND(I52=4,J52=5),AND(I52=5,J52=5)),"Extremo","")))))</f>
        <v>Alto</v>
      </c>
      <c r="L52" s="615" t="s">
        <v>450</v>
      </c>
      <c r="M52" s="597">
        <v>3</v>
      </c>
      <c r="N52" s="599">
        <v>2</v>
      </c>
      <c r="O52" s="617" t="str">
        <f>IF(M52*N52=0," ",IF(OR(AND(M52=1,N52=1),AND(M52=2,N52=1),AND(M52=3,N52=1),AND(M52=1,N52=2),AND(M52=2,N52=2)),"Bajo",IF(OR(AND(M52=1,N52=3),AND(M52=2,N52=3),AND(M52=3,N52=2),AND(M52=4,N52=1)),"Moderado",IF(OR(AND(M52=1,N52=5),AND(M52=1,N52=4),AND(M52=2,N52=4),AND(M52=3,N52=3),AND(M52=4,N52=3),AND(M52=4,N52=2),AND(M52=5,N52=2),AND(M52=5,N52=1)),"Alto",IF(OR(AND(M52=2,N52=5),AND(M52=3,N52=4),AND(M52=4,N52=4),AND(M52=5,N52=4),AND(M52=5,N52=3),AND(M52=3,N52=5),AND(M52=4,N52=5),AND(M52=5,N52=5)),"Extremo","")))))</f>
        <v>Moderado</v>
      </c>
      <c r="P52" s="593" t="s">
        <v>240</v>
      </c>
      <c r="Q52" s="777" t="s">
        <v>299</v>
      </c>
      <c r="R52" s="605" t="s">
        <v>304</v>
      </c>
      <c r="S52" s="803" t="s">
        <v>88</v>
      </c>
      <c r="T52" s="811"/>
      <c r="U52" s="587">
        <v>0</v>
      </c>
      <c r="V52" s="5"/>
      <c r="W52" s="5"/>
      <c r="X52" s="5"/>
      <c r="Y52" s="5"/>
      <c r="Z52" s="5"/>
      <c r="AA52" s="5"/>
      <c r="AB52" s="5"/>
      <c r="AC52" s="5"/>
      <c r="AD52" s="5"/>
    </row>
    <row r="53" spans="1:30" ht="51" customHeight="1" x14ac:dyDescent="0.25">
      <c r="A53" s="740"/>
      <c r="B53" s="781"/>
      <c r="C53" s="724"/>
      <c r="D53" s="727"/>
      <c r="E53" s="766"/>
      <c r="F53" s="605"/>
      <c r="G53" s="332" t="s">
        <v>292</v>
      </c>
      <c r="H53" s="354" t="s">
        <v>293</v>
      </c>
      <c r="I53" s="657"/>
      <c r="J53" s="653"/>
      <c r="K53" s="617"/>
      <c r="L53" s="615"/>
      <c r="M53" s="597"/>
      <c r="N53" s="599"/>
      <c r="O53" s="617"/>
      <c r="P53" s="593"/>
      <c r="Q53" s="777"/>
      <c r="R53" s="605"/>
      <c r="S53" s="803"/>
      <c r="T53" s="811"/>
      <c r="U53" s="587"/>
      <c r="V53" s="5"/>
      <c r="W53" s="5"/>
      <c r="X53" s="5"/>
      <c r="Y53" s="5"/>
      <c r="Z53" s="5"/>
      <c r="AA53" s="5"/>
      <c r="AB53" s="5"/>
      <c r="AC53" s="5"/>
      <c r="AD53" s="5"/>
    </row>
    <row r="54" spans="1:30" ht="51" customHeight="1" x14ac:dyDescent="0.25">
      <c r="A54" s="740"/>
      <c r="B54" s="781"/>
      <c r="C54" s="724"/>
      <c r="D54" s="727"/>
      <c r="E54" s="766"/>
      <c r="F54" s="605"/>
      <c r="G54" s="332" t="s">
        <v>294</v>
      </c>
      <c r="H54" s="354" t="s">
        <v>295</v>
      </c>
      <c r="I54" s="657"/>
      <c r="J54" s="653"/>
      <c r="K54" s="617"/>
      <c r="L54" s="116" t="s">
        <v>451</v>
      </c>
      <c r="M54" s="597"/>
      <c r="N54" s="599"/>
      <c r="O54" s="617"/>
      <c r="P54" s="593"/>
      <c r="Q54" s="550" t="s">
        <v>300</v>
      </c>
      <c r="R54" s="605"/>
      <c r="S54" s="803"/>
      <c r="T54" s="811"/>
      <c r="U54" s="587"/>
      <c r="V54" s="5"/>
      <c r="W54" s="5"/>
      <c r="X54" s="5"/>
      <c r="Y54" s="5"/>
      <c r="Z54" s="5"/>
      <c r="AA54" s="5"/>
      <c r="AB54" s="5"/>
      <c r="AC54" s="5"/>
      <c r="AD54" s="5"/>
    </row>
    <row r="55" spans="1:30" ht="47.25" customHeight="1" x14ac:dyDescent="0.25">
      <c r="A55" s="740"/>
      <c r="B55" s="781"/>
      <c r="C55" s="724"/>
      <c r="D55" s="727"/>
      <c r="E55" s="766" t="s">
        <v>289</v>
      </c>
      <c r="F55" s="605" t="s">
        <v>298</v>
      </c>
      <c r="G55" s="332" t="s">
        <v>449</v>
      </c>
      <c r="H55" s="615" t="s">
        <v>291</v>
      </c>
      <c r="I55" s="657">
        <v>5</v>
      </c>
      <c r="J55" s="653">
        <v>2</v>
      </c>
      <c r="K55" s="617" t="str">
        <f t="shared" ref="K55" si="18">IF(I55*J55=0," ",IF(OR(AND(I55=1,J55=1),AND(I55=2,J55=1),AND(I55=3,J55=1),AND(I55=1,J55=2),AND(I55=2,J55=2)),"Bajo",IF(OR(AND(I55=1,J55=3),AND(I55=2,J55=3),AND(I55=3,J55=2),AND(I55=4,J55=1)),"Moderado",IF(OR(AND(I55=1,J55=5),AND(I55=1,J55=4),AND(I55=2,J55=4),AND(I55=3,J55=3),AND(I55=4,J55=3),AND(I55=4,J55=2),AND(I55=5,J55=2),AND(I55=5,J55=1)),"Alto",IF(OR(AND(I55=2,J55=5),AND(I55=3,J55=4),AND(I55=4,J55=4),AND(I55=5,J55=4),AND(I55=5,J55=3),AND(I55=3,J55=5),AND(I55=4,J55=5),AND(I55=5,J55=5)),"Extremo","")))))</f>
        <v>Alto</v>
      </c>
      <c r="L55" s="615" t="s">
        <v>452</v>
      </c>
      <c r="M55" s="597">
        <v>3</v>
      </c>
      <c r="N55" s="599">
        <v>2</v>
      </c>
      <c r="O55" s="617" t="str">
        <f>IF(M55*N55=0," ",IF(OR(AND(M55=1,N55=1),AND(M55=2,N55=1),AND(M55=3,N55=1),AND(M55=1,N55=2),AND(M55=2,N55=2)),"Bajo",IF(OR(AND(M55=1,N55=3),AND(M55=2,N55=3),AND(M55=3,N55=2),AND(M55=4,N55=1)),"Moderado",IF(OR(AND(M55=1,N55=5),AND(M55=1,N55=4),AND(M55=2,N55=4),AND(M55=3,N55=3),AND(M55=4,N55=3),AND(M55=4,N55=2),AND(M55=5,N55=2),AND(M55=5,N55=1)),"Alto",IF(OR(AND(M55=2,N55=5),AND(M55=3,N55=4),AND(M55=4,N55=4),AND(M55=5,N55=4),AND(M55=5,N55=3),AND(M55=3,N55=5),AND(M55=4,N55=5),AND(M55=5,N55=5)),"Extremo","")))))</f>
        <v>Moderado</v>
      </c>
      <c r="P55" s="593" t="s">
        <v>240</v>
      </c>
      <c r="Q55" s="305" t="s">
        <v>301</v>
      </c>
      <c r="R55" s="768" t="s">
        <v>304</v>
      </c>
      <c r="S55" s="803" t="s">
        <v>88</v>
      </c>
      <c r="T55" s="811"/>
      <c r="U55" s="587">
        <v>0</v>
      </c>
      <c r="V55" s="5"/>
      <c r="W55" s="5"/>
      <c r="X55" s="5"/>
      <c r="Y55" s="5"/>
      <c r="Z55" s="5"/>
      <c r="AA55" s="5"/>
      <c r="AB55" s="5"/>
      <c r="AC55" s="5"/>
      <c r="AD55" s="5"/>
    </row>
    <row r="56" spans="1:30" ht="57" customHeight="1" x14ac:dyDescent="0.25">
      <c r="A56" s="740"/>
      <c r="B56" s="781"/>
      <c r="C56" s="724"/>
      <c r="D56" s="727"/>
      <c r="E56" s="766"/>
      <c r="F56" s="605"/>
      <c r="G56" s="332" t="s">
        <v>296</v>
      </c>
      <c r="H56" s="615"/>
      <c r="I56" s="657"/>
      <c r="J56" s="653"/>
      <c r="K56" s="617"/>
      <c r="L56" s="615"/>
      <c r="M56" s="597"/>
      <c r="N56" s="599"/>
      <c r="O56" s="617"/>
      <c r="P56" s="593"/>
      <c r="Q56" s="305" t="s">
        <v>302</v>
      </c>
      <c r="R56" s="768"/>
      <c r="S56" s="803"/>
      <c r="T56" s="811"/>
      <c r="U56" s="587"/>
      <c r="V56" s="5"/>
      <c r="W56" s="5"/>
      <c r="X56" s="5"/>
      <c r="Y56" s="5"/>
      <c r="Z56" s="5"/>
      <c r="AA56" s="5"/>
      <c r="AB56" s="5"/>
      <c r="AC56" s="5"/>
      <c r="AD56" s="5"/>
    </row>
    <row r="57" spans="1:30" ht="69.75" customHeight="1" x14ac:dyDescent="0.25">
      <c r="A57" s="740"/>
      <c r="B57" s="781"/>
      <c r="C57" s="724"/>
      <c r="D57" s="727"/>
      <c r="E57" s="339" t="s">
        <v>290</v>
      </c>
      <c r="F57" s="338" t="s">
        <v>298</v>
      </c>
      <c r="G57" s="332" t="s">
        <v>417</v>
      </c>
      <c r="H57" s="354" t="s">
        <v>297</v>
      </c>
      <c r="I57" s="333">
        <v>5</v>
      </c>
      <c r="J57" s="334">
        <v>2</v>
      </c>
      <c r="K57" s="335" t="str">
        <f t="shared" ref="K57" si="19">IF(I57*J57=0," ",IF(OR(AND(I57=1,J57=1),AND(I57=2,J57=1),AND(I57=3,J57=1),AND(I57=1,J57=2),AND(I57=2,J57=2)),"Bajo",IF(OR(AND(I57=1,J57=3),AND(I57=2,J57=3),AND(I57=3,J57=2),AND(I57=4,J57=1)),"Moderado",IF(OR(AND(I57=1,J57=5),AND(I57=1,J57=4),AND(I57=2,J57=4),AND(I57=3,J57=3),AND(I57=4,J57=3),AND(I57=4,J57=2),AND(I57=5,J57=2),AND(I57=5,J57=1)),"Alto",IF(OR(AND(I57=2,J57=5),AND(I57=3,J57=4),AND(I57=4,J57=4),AND(I57=5,J57=4),AND(I57=5,J57=3),AND(I57=3,J57=5),AND(I57=4,J57=5),AND(I57=5,J57=5)),"Extremo","")))))</f>
        <v>Alto</v>
      </c>
      <c r="L57" s="116" t="s">
        <v>453</v>
      </c>
      <c r="M57" s="364">
        <v>3</v>
      </c>
      <c r="N57" s="367">
        <v>2</v>
      </c>
      <c r="O57" s="335" t="str">
        <f>IF(M57*N57=0," ",IF(OR(AND(M57=1,N57=1),AND(M57=2,N57=1),AND(M57=3,N57=1),AND(M57=1,N57=2),AND(M57=2,N57=2)),"Bajo",IF(OR(AND(M57=1,N57=3),AND(M57=2,N57=3),AND(M57=3,N57=2),AND(M57=4,N57=1)),"Moderado",IF(OR(AND(M57=1,N57=5),AND(M57=1,N57=4),AND(M57=2,N57=4),AND(M57=3,N57=3),AND(M57=4,N57=3),AND(M57=4,N57=2),AND(M57=5,N57=2),AND(M57=5,N57=1)),"Alto",IF(OR(AND(M57=2,N57=5),AND(M57=3,N57=4),AND(M57=4,N57=4),AND(M57=5,N57=4),AND(M57=5,N57=3),AND(M57=3,N57=5),AND(M57=4,N57=5),AND(M57=5,N57=5)),"Extremo","")))))</f>
        <v>Moderado</v>
      </c>
      <c r="P57" s="337" t="s">
        <v>240</v>
      </c>
      <c r="Q57" s="305" t="s">
        <v>303</v>
      </c>
      <c r="R57" s="332" t="s">
        <v>304</v>
      </c>
      <c r="S57" s="358" t="s">
        <v>88</v>
      </c>
      <c r="T57" s="811"/>
      <c r="U57" s="380">
        <v>0</v>
      </c>
      <c r="V57" s="5"/>
      <c r="W57" s="5"/>
      <c r="X57" s="5"/>
      <c r="Y57" s="5"/>
      <c r="Z57" s="5"/>
      <c r="AA57" s="5"/>
      <c r="AB57" s="5"/>
      <c r="AC57" s="5"/>
      <c r="AD57" s="5"/>
    </row>
    <row r="58" spans="1:30" ht="111.75" customHeight="1" x14ac:dyDescent="0.25">
      <c r="A58" s="826" t="s">
        <v>21</v>
      </c>
      <c r="B58" s="829" t="s">
        <v>141</v>
      </c>
      <c r="C58" s="832" t="s">
        <v>140</v>
      </c>
      <c r="D58" s="709" t="s">
        <v>362</v>
      </c>
      <c r="E58" s="89" t="s">
        <v>119</v>
      </c>
      <c r="F58" s="90" t="s">
        <v>148</v>
      </c>
      <c r="G58" s="89" t="s">
        <v>118</v>
      </c>
      <c r="H58" s="377" t="s">
        <v>576</v>
      </c>
      <c r="I58" s="370">
        <v>4</v>
      </c>
      <c r="J58" s="373">
        <v>4</v>
      </c>
      <c r="K58" s="375" t="str">
        <f t="shared" si="13"/>
        <v>Extremo</v>
      </c>
      <c r="L58" s="390" t="s">
        <v>120</v>
      </c>
      <c r="M58" s="415">
        <v>4</v>
      </c>
      <c r="N58" s="416">
        <v>4</v>
      </c>
      <c r="O58" s="375" t="str">
        <f t="shared" ref="O58" si="20">IF(M58*N58=0," ",IF(OR(AND(M58=1,N58=1),AND(M58=2,N58=1),AND(M58=3,N58=1),AND(M58=1,N58=2),AND(M58=2,N58=2)),"Bajo",IF(OR(AND(M58=1,N58=3),AND(M58=2,N58=3),AND(M58=3,N58=2),AND(M58=4,N58=1)),"Moderado",IF(OR(AND(M58=1,N58=5),AND(M58=1,N58=4),AND(M58=2,N58=4),AND(M58=3,N58=3),AND(M58=4,N58=3),AND(M58=4,N58=2),AND(M58=5,N58=2),AND(M58=5,N58=1)),"Alto",IF(OR(AND(M58=2,N58=5),AND(M58=3,N58=4),AND(M58=4,N58=4),AND(M58=5,N58=4),AND(M58=5,N58=3),AND(M58=3,N58=5),AND(M58=4,N58=5),AND(M58=5,N58=5)),"Extremo","")))))</f>
        <v>Extremo</v>
      </c>
      <c r="P58" s="390" t="s">
        <v>240</v>
      </c>
      <c r="Q58" s="417" t="s">
        <v>708</v>
      </c>
      <c r="R58" s="220" t="s">
        <v>121</v>
      </c>
      <c r="S58" s="284" t="s">
        <v>104</v>
      </c>
      <c r="T58" s="418"/>
      <c r="U58" s="419">
        <v>0</v>
      </c>
      <c r="V58" s="5"/>
      <c r="W58" s="5"/>
      <c r="X58" s="5"/>
      <c r="Y58" s="5"/>
      <c r="Z58" s="5"/>
      <c r="AA58" s="5"/>
      <c r="AB58" s="5"/>
      <c r="AC58" s="5"/>
      <c r="AD58" s="5"/>
    </row>
    <row r="59" spans="1:30" ht="81.75" customHeight="1" x14ac:dyDescent="0.25">
      <c r="A59" s="827"/>
      <c r="B59" s="830"/>
      <c r="C59" s="833"/>
      <c r="D59" s="710"/>
      <c r="E59" s="332" t="s">
        <v>156</v>
      </c>
      <c r="F59" s="338" t="s">
        <v>150</v>
      </c>
      <c r="G59" s="332" t="s">
        <v>157</v>
      </c>
      <c r="H59" s="53" t="s">
        <v>158</v>
      </c>
      <c r="I59" s="333">
        <v>4</v>
      </c>
      <c r="J59" s="461">
        <v>20</v>
      </c>
      <c r="K59" s="335" t="str">
        <f>IF(I59*J59=0," ",IF(OR(AND(I59=1,J59=5),AND(I59=2,J59=5)),"Moderado",IF(OR(AND(I59=3,J59=5),AND(I59=4,J59=5),AND(I59=2,J59=10),AND(I59=1,J59=10)),"Alto",IF(OR(AND(I59=5,J59=5),AND(I59=3,J59=10),AND(I59=4,J59=10),AND(I59=5,J59=10),AND(I59=1,J59=20),AND(I59=2,J59=20),AND(I59=3,J59=20),AND(I59=4,J59=20),AND(I59=5,J59=20)),"Extremo",""))))</f>
        <v>Extremo</v>
      </c>
      <c r="L59" s="31" t="s">
        <v>172</v>
      </c>
      <c r="M59" s="333">
        <v>2</v>
      </c>
      <c r="N59" s="461">
        <v>10</v>
      </c>
      <c r="O59" s="335" t="str">
        <f>IF(M59*N59=0," ",IF(OR(AND(M59=1,N59=5),AND(M59=2,N59=5)),"Moderado",IF(OR(AND(M59=3,N59=5),AND(M59=4,N59=5),AND(M59=2,N59=10),AND(M59=1,N59=10)),"Alto",IF(OR(AND(M59=5,N59=5),AND(M59=3,N59=10),AND(M59=4,N59=10),AND(M59=5,N59=10),AND(M59=1,N59=20),AND(M59=2,N59=20),AND(M59=3,N59=20),AND(M59=4,N59=20),AND(M59=5,N59=20)),"Extremo",""))))</f>
        <v>Alto</v>
      </c>
      <c r="P59" s="31" t="s">
        <v>240</v>
      </c>
      <c r="Q59" s="304" t="s">
        <v>418</v>
      </c>
      <c r="R59" s="352" t="s">
        <v>121</v>
      </c>
      <c r="S59" s="353" t="s">
        <v>99</v>
      </c>
      <c r="T59" s="124"/>
      <c r="U59" s="380">
        <v>0</v>
      </c>
      <c r="V59" s="5"/>
      <c r="W59" s="5"/>
      <c r="X59" s="5"/>
      <c r="Y59" s="5"/>
      <c r="Z59" s="5"/>
      <c r="AA59" s="5"/>
      <c r="AB59" s="5"/>
      <c r="AC59" s="5"/>
      <c r="AD59" s="5"/>
    </row>
    <row r="60" spans="1:30" ht="87.75" customHeight="1" x14ac:dyDescent="0.25">
      <c r="A60" s="827"/>
      <c r="B60" s="830"/>
      <c r="C60" s="833"/>
      <c r="D60" s="835"/>
      <c r="E60" s="332" t="s">
        <v>145</v>
      </c>
      <c r="F60" s="54" t="s">
        <v>150</v>
      </c>
      <c r="G60" s="332" t="s">
        <v>146</v>
      </c>
      <c r="H60" s="53" t="s">
        <v>420</v>
      </c>
      <c r="I60" s="333">
        <v>4</v>
      </c>
      <c r="J60" s="461">
        <v>20</v>
      </c>
      <c r="K60" s="335" t="str">
        <f>IF(I60*J60=0," ",IF(OR(AND(I60=1,J60=5),AND(I60=2,J60=5)),"Moderado",IF(OR(AND(I60=3,J60=5),AND(I60=4,J60=5),AND(I60=2,J60=10),AND(I60=1,J60=10)),"Alto",IF(OR(AND(I60=5,J60=5),AND(I60=3,J60=10),AND(I60=4,J60=10),AND(I60=5,J60=10),AND(I60=1,J60=20),AND(I60=2,J60=20),AND(I60=3,J60=20),AND(I60=4,J60=20),AND(I60=5,J60=20)),"Extremo",""))))</f>
        <v>Extremo</v>
      </c>
      <c r="L60" s="31" t="s">
        <v>419</v>
      </c>
      <c r="M60" s="333">
        <v>1</v>
      </c>
      <c r="N60" s="461">
        <v>10</v>
      </c>
      <c r="O60" s="335" t="str">
        <f>IF(M60*N60=0," ",IF(OR(AND(M60=1,N60=5),AND(M60=2,N60=5)),"Moderado",IF(OR(AND(M60=3,N60=5),AND(M60=4,N60=5),AND(M60=2,N60=10),AND(M60=1,N60=10)),"Alto",IF(OR(AND(M60=5,N60=5),AND(M60=3,N60=10),AND(M60=4,N60=10),AND(M60=5,N60=10),AND(M60=1,N60=20),AND(M60=2,N60=20),AND(M60=3,N60=20),AND(M60=4,N60=20),AND(M60=5,N60=20)),"Extremo",""))))</f>
        <v>Alto</v>
      </c>
      <c r="P60" s="31" t="s">
        <v>240</v>
      </c>
      <c r="Q60" s="304" t="s">
        <v>709</v>
      </c>
      <c r="R60" s="352" t="s">
        <v>121</v>
      </c>
      <c r="S60" s="353" t="s">
        <v>99</v>
      </c>
      <c r="T60" s="124"/>
      <c r="U60" s="380">
        <v>0</v>
      </c>
      <c r="V60" s="5"/>
      <c r="W60" s="5"/>
      <c r="X60" s="5"/>
      <c r="Y60" s="5"/>
      <c r="Z60" s="5"/>
      <c r="AA60" s="5"/>
      <c r="AB60" s="5"/>
      <c r="AC60" s="5"/>
      <c r="AD60" s="5"/>
    </row>
    <row r="61" spans="1:30" ht="93" customHeight="1" x14ac:dyDescent="0.25">
      <c r="A61" s="827"/>
      <c r="B61" s="830"/>
      <c r="C61" s="833"/>
      <c r="D61" s="835"/>
      <c r="E61" s="768" t="s">
        <v>550</v>
      </c>
      <c r="F61" s="605" t="s">
        <v>149</v>
      </c>
      <c r="G61" s="92" t="s">
        <v>551</v>
      </c>
      <c r="H61" s="660" t="s">
        <v>553</v>
      </c>
      <c r="I61" s="657">
        <v>3</v>
      </c>
      <c r="J61" s="653">
        <v>3</v>
      </c>
      <c r="K61" s="617" t="str">
        <f t="shared" ref="K61" si="21">IF(I61*J61=0," ",IF(OR(AND(I61=1,J61=1),AND(I61=2,J61=1),AND(I61=3,J61=1),AND(I61=1,J61=2),AND(I61=2,J61=2)),"Bajo",IF(OR(AND(I61=1,J61=3),AND(I61=2,J61=3),AND(I61=3,J61=2),AND(I61=4,J61=1)),"Moderado",IF(OR(AND(I61=1,J61=5),AND(I61=1,J61=4),AND(I61=2,J61=4),AND(I61=3,J61=3),AND(I61=4,J61=3),AND(I61=4,J61=2),AND(I61=5,J61=2),AND(I61=5,J61=1)),"Alto",IF(OR(AND(I61=2,J61=5),AND(I61=3,J61=4),AND(I61=4,J61=4),AND(I61=5,J61=4),AND(I61=5,J61=3),AND(I61=3,J61=5),AND(I61=4,J61=5),AND(I61=5,J61=5)),"Extremo","")))))</f>
        <v>Alto</v>
      </c>
      <c r="L61" s="209" t="s">
        <v>554</v>
      </c>
      <c r="M61" s="657">
        <v>1</v>
      </c>
      <c r="N61" s="653">
        <v>3</v>
      </c>
      <c r="O61" s="617" t="str">
        <f>IF(M61*N61=0," ",IF(OR(AND(M61=1,N61=1),AND(M61=2,N61=1),AND(M61=3,N61=1),AND(M61=1,N61=2),AND(M61=2,N61=2)),"Bajo",IF(OR(AND(M61=1,N61=3),AND(M61=2,N61=3),AND(M61=3,N61=2),AND(M61=4,N61=1)),"Moderado",IF(OR(AND(M61=1,N61=5),AND(M61=1,N61=4),AND(M61=2,N61=4),AND(M61=3,N61=3),AND(M61=4,N61=3),AND(M61=4,N61=2),AND(M61=5,N61=2),AND(M61=5,N61=1)),"Alto",IF(OR(AND(M61=2,N61=5),AND(M61=3,N61=4),AND(M61=4,N61=4),AND(M61=5,N61=4),AND(M61=5,N61=3),AND(M61=3,N61=5),AND(M61=4,N61=5),AND(M61=5,N61=5)),"Extremo","")))))</f>
        <v>Moderado</v>
      </c>
      <c r="P61" s="593" t="s">
        <v>240</v>
      </c>
      <c r="Q61" s="799" t="s">
        <v>710</v>
      </c>
      <c r="R61" s="638" t="s">
        <v>556</v>
      </c>
      <c r="S61" s="593" t="s">
        <v>104</v>
      </c>
      <c r="T61" s="124"/>
      <c r="U61" s="587">
        <v>0</v>
      </c>
      <c r="V61" s="5"/>
      <c r="W61" s="5"/>
      <c r="X61" s="5"/>
      <c r="Y61" s="5"/>
      <c r="Z61" s="5"/>
      <c r="AA61" s="5"/>
      <c r="AB61" s="5"/>
      <c r="AC61" s="5"/>
      <c r="AD61" s="5"/>
    </row>
    <row r="62" spans="1:30" ht="79.5" customHeight="1" x14ac:dyDescent="0.25">
      <c r="A62" s="828"/>
      <c r="B62" s="831"/>
      <c r="C62" s="834"/>
      <c r="D62" s="836"/>
      <c r="E62" s="837"/>
      <c r="F62" s="772"/>
      <c r="G62" s="111" t="s">
        <v>552</v>
      </c>
      <c r="H62" s="825"/>
      <c r="I62" s="661"/>
      <c r="J62" s="654"/>
      <c r="K62" s="655"/>
      <c r="L62" s="420" t="s">
        <v>555</v>
      </c>
      <c r="M62" s="661"/>
      <c r="N62" s="654"/>
      <c r="O62" s="655"/>
      <c r="P62" s="680"/>
      <c r="Q62" s="800"/>
      <c r="R62" s="639"/>
      <c r="S62" s="680"/>
      <c r="T62" s="421"/>
      <c r="U62" s="802"/>
      <c r="V62" s="5"/>
      <c r="W62" s="5"/>
      <c r="X62" s="5"/>
      <c r="Y62" s="5"/>
      <c r="Z62" s="5"/>
      <c r="AA62" s="5"/>
      <c r="AB62" s="5"/>
      <c r="AC62" s="5"/>
      <c r="AD62" s="5"/>
    </row>
    <row r="63" spans="1:30" ht="86.25" customHeight="1" x14ac:dyDescent="0.25">
      <c r="A63" s="847" t="s">
        <v>91</v>
      </c>
      <c r="B63" s="732" t="s">
        <v>142</v>
      </c>
      <c r="C63" s="730" t="s">
        <v>127</v>
      </c>
      <c r="D63" s="676" t="s">
        <v>363</v>
      </c>
      <c r="E63" s="708" t="s">
        <v>546</v>
      </c>
      <c r="F63" s="821" t="s">
        <v>148</v>
      </c>
      <c r="G63" s="414" t="s">
        <v>43</v>
      </c>
      <c r="H63" s="414" t="s">
        <v>47</v>
      </c>
      <c r="I63" s="662">
        <v>3</v>
      </c>
      <c r="J63" s="664">
        <v>3</v>
      </c>
      <c r="K63" s="621" t="str">
        <f>IF(I63*J63=0," ",IF(OR(AND(I63=1,J63=1),AND(I63=2,J63=1),AND(I63=3,J63=1),AND(I63=1,J63=2),AND(I63=2,J63=2)),"Bajo",IF(OR(AND(I63=1,J63=3),AND(I63=2,J63=3),AND(I63=3,J63=2),AND(I63=4,J63=1)),"Moderado",IF(OR(AND(I63=1,J63=5),AND(I63=1,J63=4),AND(I63=2,J63=4),AND(I63=3,J63=3),AND(I63=4,J63=3),AND(I63=4,J63=2),AND(I63=5,J63=2),AND(I63=5,J63=1)),"Alto",IF(OR(AND(I63=2,J63=5),AND(I63=3,J63=4),AND(I63=4,J63=4),AND(I63=5,J63=4),AND(I63=5,J63=3),AND(I63=3,J63=5),AND(I63=4,J63=5),AND(I63=5,J63=5)),"Extremo","")))))</f>
        <v>Alto</v>
      </c>
      <c r="L63" s="666" t="s">
        <v>100</v>
      </c>
      <c r="M63" s="824">
        <v>2</v>
      </c>
      <c r="N63" s="778">
        <v>3</v>
      </c>
      <c r="O63" s="621" t="str">
        <f>IF(M63*N63=0," ",IF(OR(AND(M63=1,N63=1),AND(M63=2,N63=1),AND(M63=3,N63=1),AND(M63=1,N63=2),AND(M63=2,N63=2)),"Bajo",IF(OR(AND(M63=1,N63=3),AND(M63=2,N63=3),AND(M63=3,N63=2),AND(M63=4,N63=1)),"Moderado",IF(OR(AND(M63=1,N63=5),AND(M63=1,N63=4),AND(M63=2,N63=4),AND(M63=3,N63=3),AND(M63=4,N63=3),AND(M63=4,N63=2),AND(M63=5,N63=2),AND(M63=5,N63=1)),"Alto",IF(OR(AND(M63=2,N63=5),AND(M63=3,N63=4),AND(M63=4,N63=4),AND(M63=5,N63=4),AND(M63=5,N63=3),AND(M63=3,N63=5),AND(M63=4,N63=5),AND(M63=5,N63=5)),"Extremo","")))))</f>
        <v>Moderado</v>
      </c>
      <c r="P63" s="577" t="s">
        <v>240</v>
      </c>
      <c r="Q63" s="634" t="s">
        <v>421</v>
      </c>
      <c r="R63" s="568" t="s">
        <v>51</v>
      </c>
      <c r="S63" s="577" t="s">
        <v>86</v>
      </c>
      <c r="T63" s="125"/>
      <c r="U63" s="565">
        <v>0</v>
      </c>
      <c r="V63" s="5"/>
      <c r="W63" s="5"/>
      <c r="X63" s="5"/>
      <c r="Y63" s="5"/>
      <c r="Z63" s="5"/>
      <c r="AA63" s="5"/>
      <c r="AB63" s="5"/>
      <c r="AC63" s="5"/>
      <c r="AD63" s="5"/>
    </row>
    <row r="64" spans="1:30" ht="71.25" customHeight="1" x14ac:dyDescent="0.25">
      <c r="A64" s="847"/>
      <c r="B64" s="733"/>
      <c r="C64" s="731"/>
      <c r="D64" s="676"/>
      <c r="E64" s="766"/>
      <c r="F64" s="821"/>
      <c r="G64" s="36" t="s">
        <v>44</v>
      </c>
      <c r="H64" s="36" t="s">
        <v>48</v>
      </c>
      <c r="I64" s="657"/>
      <c r="J64" s="653"/>
      <c r="K64" s="617"/>
      <c r="L64" s="667"/>
      <c r="M64" s="597"/>
      <c r="N64" s="599"/>
      <c r="O64" s="617"/>
      <c r="P64" s="577"/>
      <c r="Q64" s="773"/>
      <c r="R64" s="568"/>
      <c r="S64" s="577"/>
      <c r="T64" s="124"/>
      <c r="U64" s="565"/>
      <c r="V64" s="5"/>
      <c r="W64" s="5"/>
      <c r="X64" s="5"/>
      <c r="Y64" s="5"/>
      <c r="Z64" s="5"/>
      <c r="AA64" s="5"/>
      <c r="AB64" s="5"/>
      <c r="AC64" s="5"/>
      <c r="AD64" s="5"/>
    </row>
    <row r="65" spans="1:48" ht="58.5" customHeight="1" x14ac:dyDescent="0.25">
      <c r="A65" s="847"/>
      <c r="B65" s="733"/>
      <c r="C65" s="731"/>
      <c r="D65" s="676"/>
      <c r="E65" s="766"/>
      <c r="F65" s="821"/>
      <c r="G65" s="36" t="s">
        <v>45</v>
      </c>
      <c r="H65" s="36" t="s">
        <v>49</v>
      </c>
      <c r="I65" s="657"/>
      <c r="J65" s="653"/>
      <c r="K65" s="617"/>
      <c r="L65" s="667"/>
      <c r="M65" s="597"/>
      <c r="N65" s="599"/>
      <c r="O65" s="617"/>
      <c r="P65" s="577"/>
      <c r="Q65" s="773"/>
      <c r="R65" s="568"/>
      <c r="S65" s="577"/>
      <c r="T65" s="124"/>
      <c r="U65" s="565"/>
      <c r="V65" s="5"/>
      <c r="W65" s="5"/>
      <c r="X65" s="5"/>
      <c r="Y65" s="5"/>
      <c r="Z65" s="5"/>
      <c r="AA65" s="5"/>
      <c r="AB65" s="5"/>
      <c r="AC65" s="5"/>
      <c r="AD65" s="5"/>
    </row>
    <row r="66" spans="1:48" ht="46.5" customHeight="1" x14ac:dyDescent="0.25">
      <c r="A66" s="847"/>
      <c r="B66" s="733"/>
      <c r="C66" s="731"/>
      <c r="D66" s="676"/>
      <c r="E66" s="766"/>
      <c r="F66" s="821"/>
      <c r="G66" s="36" t="s">
        <v>32</v>
      </c>
      <c r="H66" s="36" t="s">
        <v>173</v>
      </c>
      <c r="I66" s="657"/>
      <c r="J66" s="653"/>
      <c r="K66" s="617"/>
      <c r="L66" s="667"/>
      <c r="M66" s="597"/>
      <c r="N66" s="599"/>
      <c r="O66" s="617"/>
      <c r="P66" s="577"/>
      <c r="Q66" s="773"/>
      <c r="R66" s="568"/>
      <c r="S66" s="577"/>
      <c r="T66" s="603"/>
      <c r="U66" s="565"/>
      <c r="V66" s="5"/>
      <c r="W66" s="5"/>
      <c r="X66" s="5"/>
      <c r="Y66" s="5"/>
      <c r="Z66" s="5"/>
      <c r="AA66" s="5"/>
      <c r="AB66" s="5"/>
      <c r="AC66" s="5"/>
      <c r="AD66" s="5"/>
    </row>
    <row r="67" spans="1:48" ht="90.75" customHeight="1" x14ac:dyDescent="0.25">
      <c r="A67" s="847"/>
      <c r="B67" s="733"/>
      <c r="C67" s="731"/>
      <c r="D67" s="676"/>
      <c r="E67" s="766"/>
      <c r="F67" s="822"/>
      <c r="G67" s="102" t="s">
        <v>46</v>
      </c>
      <c r="H67" s="36" t="s">
        <v>50</v>
      </c>
      <c r="I67" s="657"/>
      <c r="J67" s="653"/>
      <c r="K67" s="617"/>
      <c r="L67" s="667"/>
      <c r="M67" s="597"/>
      <c r="N67" s="599"/>
      <c r="O67" s="617"/>
      <c r="P67" s="606"/>
      <c r="Q67" s="773"/>
      <c r="R67" s="569"/>
      <c r="S67" s="606"/>
      <c r="T67" s="652"/>
      <c r="U67" s="566"/>
      <c r="V67" s="5"/>
      <c r="W67" s="5"/>
      <c r="X67" s="5"/>
      <c r="Y67" s="5"/>
      <c r="Z67" s="5"/>
      <c r="AA67" s="5"/>
      <c r="AB67" s="5"/>
      <c r="AC67" s="5"/>
      <c r="AD67" s="5"/>
    </row>
    <row r="68" spans="1:48" ht="50.25" customHeight="1" x14ac:dyDescent="0.25">
      <c r="A68" s="847"/>
      <c r="B68" s="733"/>
      <c r="C68" s="731"/>
      <c r="D68" s="676"/>
      <c r="E68" s="706" t="s">
        <v>24</v>
      </c>
      <c r="F68" s="573" t="s">
        <v>150</v>
      </c>
      <c r="G68" s="102" t="s">
        <v>52</v>
      </c>
      <c r="H68" s="102" t="s">
        <v>56</v>
      </c>
      <c r="I68" s="663">
        <v>4</v>
      </c>
      <c r="J68" s="570">
        <v>10</v>
      </c>
      <c r="K68" s="616" t="str">
        <f>IF(I68*J68=0," ",IF(OR(AND(I68=1,J68=5),AND(I68=2,J68=5)),"Moderado",IF(OR(AND(I68=3,J68=5),AND(I68=4,J68=5),AND(I68=2,J68=10),AND(I68=1,J68=10)),"Alto",IF(OR(AND(I68=5,J68=5),AND(I68=3,J68=10),AND(I68=4,J68=10),AND(I68=5,J68=10),AND(I68=1,J68=20),AND(I68=2,J68=20),AND(I68=3,J68=20),AND(I68=4,J68=20),AND(I68=5,J68=20)),"Extremo",""))))</f>
        <v>Extremo</v>
      </c>
      <c r="L68" s="668" t="s">
        <v>39</v>
      </c>
      <c r="M68" s="663">
        <v>2</v>
      </c>
      <c r="N68" s="570">
        <v>5</v>
      </c>
      <c r="O68" s="616" t="str">
        <f>IF(M68*N68=0," ",IF(OR(AND(M68=1,N68=5),AND(M68=2,N68=5)),"Moderado",IF(OR(AND(M68=3,N68=5),AND(M68=4,N68=5),AND(M68=2,N68=10),AND(M68=1,N68=10)),"Alto",IF(OR(AND(M68=5,N68=5),AND(M68=3,N68=10),AND(M68=4,N68=10),AND(M68=5,N68=10),AND(M68=1,N68=20),AND(M68=2,N68=20),AND(M68=3,N68=20),AND(M68=4,N68=20),AND(M68=5,N68=20)),"Extremo",""))))</f>
        <v>Moderado</v>
      </c>
      <c r="P68" s="602" t="s">
        <v>240</v>
      </c>
      <c r="Q68" s="581" t="s">
        <v>422</v>
      </c>
      <c r="R68" s="567" t="s">
        <v>698</v>
      </c>
      <c r="S68" s="602" t="s">
        <v>86</v>
      </c>
      <c r="T68" s="118" t="s">
        <v>342</v>
      </c>
      <c r="U68" s="564">
        <v>0</v>
      </c>
      <c r="V68" s="5"/>
      <c r="W68" s="5"/>
      <c r="X68" s="5"/>
      <c r="Y68" s="5"/>
      <c r="Z68" s="5"/>
      <c r="AA68" s="5"/>
      <c r="AB68" s="5"/>
      <c r="AC68" s="5"/>
      <c r="AD68" s="5"/>
    </row>
    <row r="69" spans="1:48" ht="44.25" customHeight="1" x14ac:dyDescent="0.25">
      <c r="A69" s="847"/>
      <c r="B69" s="733"/>
      <c r="C69" s="731"/>
      <c r="D69" s="676"/>
      <c r="E69" s="707"/>
      <c r="F69" s="574"/>
      <c r="G69" s="36" t="s">
        <v>53</v>
      </c>
      <c r="H69" s="36" t="s">
        <v>57</v>
      </c>
      <c r="I69" s="672"/>
      <c r="J69" s="571"/>
      <c r="K69" s="608"/>
      <c r="L69" s="823"/>
      <c r="M69" s="672"/>
      <c r="N69" s="571"/>
      <c r="O69" s="608"/>
      <c r="P69" s="577"/>
      <c r="Q69" s="633"/>
      <c r="R69" s="568"/>
      <c r="S69" s="577"/>
      <c r="T69" s="119" t="s">
        <v>343</v>
      </c>
      <c r="U69" s="565"/>
      <c r="V69" s="5"/>
      <c r="W69" s="5"/>
      <c r="X69" s="5"/>
      <c r="Y69" s="5"/>
      <c r="Z69" s="5"/>
      <c r="AA69" s="5"/>
      <c r="AB69" s="5"/>
      <c r="AC69" s="5"/>
      <c r="AD69" s="5"/>
    </row>
    <row r="70" spans="1:48" ht="44.25" customHeight="1" x14ac:dyDescent="0.25">
      <c r="A70" s="847"/>
      <c r="B70" s="733"/>
      <c r="C70" s="731"/>
      <c r="D70" s="676"/>
      <c r="E70" s="707"/>
      <c r="F70" s="574"/>
      <c r="G70" s="36" t="s">
        <v>54</v>
      </c>
      <c r="H70" s="36" t="s">
        <v>58</v>
      </c>
      <c r="I70" s="672"/>
      <c r="J70" s="571"/>
      <c r="K70" s="608"/>
      <c r="L70" s="823"/>
      <c r="M70" s="672"/>
      <c r="N70" s="571"/>
      <c r="O70" s="608"/>
      <c r="P70" s="577"/>
      <c r="Q70" s="633"/>
      <c r="R70" s="568"/>
      <c r="S70" s="577"/>
      <c r="T70" s="806" t="s">
        <v>344</v>
      </c>
      <c r="U70" s="565"/>
      <c r="V70" s="5"/>
      <c r="W70" s="5"/>
      <c r="X70" s="5"/>
      <c r="Y70" s="5"/>
      <c r="Z70" s="5"/>
      <c r="AA70" s="5"/>
      <c r="AB70" s="5"/>
      <c r="AC70" s="5"/>
      <c r="AD70" s="5"/>
    </row>
    <row r="71" spans="1:48" ht="73.5" customHeight="1" x14ac:dyDescent="0.25">
      <c r="A71" s="847"/>
      <c r="B71" s="733"/>
      <c r="C71" s="731"/>
      <c r="D71" s="676"/>
      <c r="E71" s="708"/>
      <c r="F71" s="575"/>
      <c r="G71" s="36" t="s">
        <v>55</v>
      </c>
      <c r="H71" s="36" t="s">
        <v>59</v>
      </c>
      <c r="I71" s="776"/>
      <c r="J71" s="572"/>
      <c r="K71" s="601"/>
      <c r="L71" s="666"/>
      <c r="M71" s="776"/>
      <c r="N71" s="572"/>
      <c r="O71" s="601"/>
      <c r="P71" s="606"/>
      <c r="Q71" s="634"/>
      <c r="R71" s="569"/>
      <c r="S71" s="606"/>
      <c r="T71" s="807"/>
      <c r="U71" s="566"/>
      <c r="V71" s="5"/>
      <c r="W71" s="5"/>
      <c r="X71" s="5"/>
      <c r="Y71" s="5"/>
      <c r="Z71" s="5"/>
      <c r="AA71" s="5"/>
      <c r="AB71" s="5"/>
      <c r="AC71" s="5"/>
      <c r="AD71" s="5"/>
    </row>
    <row r="72" spans="1:48" ht="73.5" customHeight="1" x14ac:dyDescent="0.25">
      <c r="A72" s="847"/>
      <c r="B72" s="733"/>
      <c r="C72" s="731"/>
      <c r="D72" s="676"/>
      <c r="E72" s="213" t="s">
        <v>547</v>
      </c>
      <c r="F72" s="336" t="s">
        <v>150</v>
      </c>
      <c r="G72" s="35" t="s">
        <v>178</v>
      </c>
      <c r="H72" s="59" t="s">
        <v>179</v>
      </c>
      <c r="I72" s="372">
        <v>3</v>
      </c>
      <c r="J72" s="461">
        <v>10</v>
      </c>
      <c r="K72" s="55" t="str">
        <f>IF(I72*J72=0," ",IF(OR(AND(I72=1,J72=5),AND(I72=2,J72=5)),"Moderado",IF(OR(AND(I72=3,J72=5),AND(I72=4,J72=5),AND(I72=2,J72=10),AND(I72=1,J72=10)),"Alto",IF(OR(AND(I72=5,J72=5),AND(I72=3,J72=10),AND(I72=4,J72=10),AND(I72=5,J72=10),AND(I72=1,J72=20),AND(I72=2,J72=20),AND(I72=3,J72=20),AND(I72=4,J72=20),AND(I72=5,J72=20)),"Extremo",""))))</f>
        <v>Extremo</v>
      </c>
      <c r="L72" s="368" t="s">
        <v>180</v>
      </c>
      <c r="M72" s="372">
        <v>1</v>
      </c>
      <c r="N72" s="461">
        <v>10</v>
      </c>
      <c r="O72" s="55" t="str">
        <f>IF(M72*N72=0," ",IF(OR(AND(M72=1,N72=5),AND(M72=2,N72=5)),"Moderado",IF(OR(AND(M72=3,N72=5),AND(M72=4,N72=5),AND(M72=2,N72=10),AND(M72=1,N72=10)),"Alto",IF(OR(AND(M72=5,N72=5),AND(M72=3,N72=10),AND(M72=4,N72=10),AND(M72=5,N72=10),AND(M72=1,N72=20),AND(M72=2,N72=20),AND(M72=3,N72=20),AND(M72=4,N72=20),AND(M72=5,N72=20)),"Extremo",""))))</f>
        <v>Alto</v>
      </c>
      <c r="P72" s="98" t="s">
        <v>240</v>
      </c>
      <c r="Q72" s="306" t="s">
        <v>697</v>
      </c>
      <c r="R72" s="365" t="s">
        <v>305</v>
      </c>
      <c r="S72" s="356" t="s">
        <v>86</v>
      </c>
      <c r="T72" s="139" t="s">
        <v>345</v>
      </c>
      <c r="U72" s="176">
        <v>0</v>
      </c>
      <c r="V72" s="5"/>
      <c r="W72" s="5"/>
      <c r="X72" s="5"/>
      <c r="Y72" s="5"/>
      <c r="Z72" s="5"/>
      <c r="AA72" s="5"/>
      <c r="AB72" s="5"/>
      <c r="AC72" s="5"/>
      <c r="AD72" s="5"/>
    </row>
    <row r="73" spans="1:48" ht="45" customHeight="1" x14ac:dyDescent="0.25">
      <c r="A73" s="847"/>
      <c r="B73" s="733"/>
      <c r="C73" s="731"/>
      <c r="D73" s="676"/>
      <c r="E73" s="766" t="s">
        <v>23</v>
      </c>
      <c r="F73" s="820" t="s">
        <v>152</v>
      </c>
      <c r="G73" s="775" t="s">
        <v>60</v>
      </c>
      <c r="H73" s="41" t="s">
        <v>34</v>
      </c>
      <c r="I73" s="657">
        <v>5</v>
      </c>
      <c r="J73" s="653">
        <v>5</v>
      </c>
      <c r="K73" s="617" t="str">
        <f>IF(I73*J73=0," ",IF(OR(AND(I73=1,J73=1),AND(I73=2,J73=1),AND(I73=3,J73=1),AND(I73=1,J73=2),AND(I73=2,J73=2)),"Bajo",IF(OR(AND(I73=1,J73=3),AND(I73=2,J73=3),AND(I73=3,J73=2),AND(I73=4,J73=1)),"Moderado",IF(OR(AND(I73=1,J73=5),AND(I73=1,J73=4),AND(I73=2,J73=4),AND(I73=3,J73=3),AND(I73=4,J73=3),AND(I73=4,J73=2),AND(I73=5,J73=2),AND(I73=5,J73=1)),"Alto",IF(OR(AND(I73=2,J73=5),AND(I73=3,J73=4),AND(I73=4,J73=4),AND(I73=5,J73=4),AND(I73=5,J73=3),AND(I73=3,J73=5),AND(I73=4,J73=5),AND(I73=5,J73=5)),"Extremo","")))))</f>
        <v>Extremo</v>
      </c>
      <c r="L73" s="667" t="s">
        <v>38</v>
      </c>
      <c r="M73" s="657">
        <v>3</v>
      </c>
      <c r="N73" s="653">
        <v>3</v>
      </c>
      <c r="O73" s="617" t="str">
        <f>IF(M73*N73=0," ",IF(OR(AND(M73=1,N73=1),AND(M73=2,N73=1),AND(M73=3,N73=1),AND(M73=1,N73=2),AND(M73=2,N73=2)),"Bajo",IF(OR(AND(M73=1,N73=3),AND(M73=2,N73=3),AND(M73=3,N73=2),AND(M73=4,N73=1)),"Moderado",IF(OR(AND(M73=1,N73=5),AND(M73=1,N73=4),AND(M73=2,N73=4),AND(M73=3,N73=3),AND(M73=4,N73=3),AND(M73=4,N73=2),AND(M73=5,N73=2),AND(M73=5,N73=1)),"Alto",IF(OR(AND(M73=2,N73=5),AND(M73=3,N73=4),AND(M73=4,N73=4),AND(M73=5,N73=4),AND(M73=5,N73=3),AND(M73=3,N73=5),AND(M73=4,N73=5),AND(M73=5,N73=5)),"Extremo","")))))</f>
        <v>Alto</v>
      </c>
      <c r="P73" s="602" t="s">
        <v>240</v>
      </c>
      <c r="Q73" s="581" t="s">
        <v>423</v>
      </c>
      <c r="R73" s="769" t="s">
        <v>77</v>
      </c>
      <c r="S73" s="602" t="s">
        <v>124</v>
      </c>
      <c r="T73" s="121"/>
      <c r="U73" s="564">
        <v>0</v>
      </c>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1:48" ht="54.75" customHeight="1" x14ac:dyDescent="0.25">
      <c r="A74" s="847"/>
      <c r="B74" s="733"/>
      <c r="C74" s="731"/>
      <c r="D74" s="676"/>
      <c r="E74" s="766"/>
      <c r="F74" s="821"/>
      <c r="G74" s="775"/>
      <c r="H74" s="41" t="s">
        <v>544</v>
      </c>
      <c r="I74" s="657"/>
      <c r="J74" s="653"/>
      <c r="K74" s="617"/>
      <c r="L74" s="667"/>
      <c r="M74" s="657"/>
      <c r="N74" s="653"/>
      <c r="O74" s="617"/>
      <c r="P74" s="577"/>
      <c r="Q74" s="633"/>
      <c r="R74" s="770"/>
      <c r="S74" s="577"/>
      <c r="T74" s="119" t="s">
        <v>346</v>
      </c>
      <c r="U74" s="56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ht="30" customHeight="1" x14ac:dyDescent="0.25">
      <c r="A75" s="847"/>
      <c r="B75" s="733"/>
      <c r="C75" s="731"/>
      <c r="D75" s="676"/>
      <c r="E75" s="766"/>
      <c r="F75" s="821"/>
      <c r="G75" s="775"/>
      <c r="H75" s="41" t="s">
        <v>61</v>
      </c>
      <c r="I75" s="657"/>
      <c r="J75" s="653"/>
      <c r="K75" s="617"/>
      <c r="L75" s="667"/>
      <c r="M75" s="657"/>
      <c r="N75" s="653"/>
      <c r="O75" s="617"/>
      <c r="P75" s="577"/>
      <c r="Q75" s="633"/>
      <c r="R75" s="770"/>
      <c r="S75" s="577"/>
      <c r="T75" s="119" t="s">
        <v>347</v>
      </c>
      <c r="U75" s="56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ht="54.75" customHeight="1" x14ac:dyDescent="0.25">
      <c r="A76" s="847"/>
      <c r="B76" s="733"/>
      <c r="C76" s="731"/>
      <c r="D76" s="676"/>
      <c r="E76" s="766"/>
      <c r="F76" s="822"/>
      <c r="G76" s="775"/>
      <c r="H76" s="41" t="s">
        <v>543</v>
      </c>
      <c r="I76" s="657"/>
      <c r="J76" s="653"/>
      <c r="K76" s="617"/>
      <c r="L76" s="667"/>
      <c r="M76" s="657"/>
      <c r="N76" s="653"/>
      <c r="O76" s="617"/>
      <c r="P76" s="606"/>
      <c r="Q76" s="634"/>
      <c r="R76" s="771"/>
      <c r="S76" s="606"/>
      <c r="T76" s="138" t="s">
        <v>348</v>
      </c>
      <c r="U76" s="566"/>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1:48" ht="61.5" customHeight="1" x14ac:dyDescent="0.25">
      <c r="A77" s="847"/>
      <c r="B77" s="733"/>
      <c r="C77" s="731"/>
      <c r="D77" s="839" t="s">
        <v>364</v>
      </c>
      <c r="E77" s="341" t="s">
        <v>424</v>
      </c>
      <c r="F77" s="336" t="s">
        <v>150</v>
      </c>
      <c r="G77" s="366" t="s">
        <v>159</v>
      </c>
      <c r="H77" s="366" t="s">
        <v>160</v>
      </c>
      <c r="I77" s="372">
        <v>2</v>
      </c>
      <c r="J77" s="461">
        <v>20</v>
      </c>
      <c r="K77" s="55" t="str">
        <f>IF(I77*J77=0," ",IF(OR(AND(I77=1,J77=5),AND(I77=2,J77=5)),"Moderado",IF(OR(AND(I77=3,J77=5),AND(I77=4,J77=5),AND(I77=2,J77=10),AND(I77=1,J77=10)),"Alto",IF(OR(AND(I77=5,J77=5),AND(I77=3,J77=10),AND(I77=4,J77=10),AND(I77=5,J77=10),AND(I77=1,J77=20),AND(I77=2,J77=20),AND(I77=3,J77=20),AND(I77=4,J77=20),AND(I77=5,J77=20)),"Extremo",""))))</f>
        <v>Extremo</v>
      </c>
      <c r="L77" s="377" t="s">
        <v>507</v>
      </c>
      <c r="M77" s="372">
        <v>1</v>
      </c>
      <c r="N77" s="461">
        <v>5</v>
      </c>
      <c r="O77" s="55" t="str">
        <f>IF(M77*N77=0," ",IF(OR(AND(M77=1,N77=5),AND(M77=2,N77=5)),"Moderado",IF(OR(AND(M77=3,N77=5),AND(M77=4,N77=5),AND(M77=2,N77=10),AND(M77=1,N77=10)),"Alto",IF(OR(AND(M77=5,N77=5),AND(M77=3,N77=10),AND(M77=4,N77=10),AND(M77=5,N77=10),AND(M77=1,N77=20),AND(M77=2,N77=20),AND(M77=3,N77=20),AND(M77=4,N77=20),AND(M77=5,N77=20)),"Extremo",""))))</f>
        <v>Moderado</v>
      </c>
      <c r="P77" s="356" t="s">
        <v>240</v>
      </c>
      <c r="Q77" s="117" t="s">
        <v>425</v>
      </c>
      <c r="R77" s="357" t="s">
        <v>125</v>
      </c>
      <c r="S77" s="307" t="s">
        <v>508</v>
      </c>
      <c r="T77" s="808"/>
      <c r="U77" s="315">
        <v>100</v>
      </c>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ht="69.75" customHeight="1" x14ac:dyDescent="0.25">
      <c r="A78" s="848"/>
      <c r="B78" s="733"/>
      <c r="C78" s="731"/>
      <c r="D78" s="839"/>
      <c r="E78" s="314" t="s">
        <v>29</v>
      </c>
      <c r="F78" s="51" t="s">
        <v>150</v>
      </c>
      <c r="G78" s="221" t="s">
        <v>123</v>
      </c>
      <c r="H78" s="221" t="s">
        <v>36</v>
      </c>
      <c r="I78" s="372">
        <v>4</v>
      </c>
      <c r="J78" s="461">
        <v>20</v>
      </c>
      <c r="K78" s="55" t="str">
        <f>IF(I78*J78=0," ",IF(OR(AND(I78=1,J78=5),AND(I78=2,J78=5)),"Moderado",IF(OR(AND(I78=3,J78=5),AND(I78=4,J78=5),AND(I78=2,J78=10),AND(I78=1,J78=10)),"Alto",IF(OR(AND(I78=5,J78=5),AND(I78=3,J78=10),AND(I78=4,J78=10),AND(I78=5,J78=10),AND(I78=1,J78=20),AND(I78=2,J78=20),AND(I78=3,J78=20),AND(I78=4,J78=20),AND(I78=5,J78=20)),"Extremo",""))))</f>
        <v>Extremo</v>
      </c>
      <c r="L78" s="219" t="s">
        <v>40</v>
      </c>
      <c r="M78" s="372">
        <v>2</v>
      </c>
      <c r="N78" s="461">
        <v>5</v>
      </c>
      <c r="O78" s="55" t="str">
        <f>IF(M78*N78=0," ",IF(OR(AND(M78=1,N78=5),AND(M78=2,N78=5)),"Moderado",IF(OR(AND(M78=3,N78=5),AND(M78=4,N78=5),AND(M78=2,N78=10),AND(M78=1,N78=10)),"Alto",IF(OR(AND(M78=5,N78=5),AND(M78=3,N78=10),AND(M78=4,N78=10),AND(M78=5,N78=10),AND(M78=1,N78=20),AND(M78=2,N78=20),AND(M78=3,N78=20),AND(M78=4,N78=20),AND(M78=5,N78=20)),"Extremo",""))))</f>
        <v>Moderado</v>
      </c>
      <c r="P78" s="360" t="s">
        <v>240</v>
      </c>
      <c r="Q78" s="413" t="s">
        <v>711</v>
      </c>
      <c r="R78" s="357" t="s">
        <v>125</v>
      </c>
      <c r="S78" s="307" t="s">
        <v>126</v>
      </c>
      <c r="T78" s="808"/>
      <c r="U78" s="411">
        <v>100</v>
      </c>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ht="115.5" customHeight="1" x14ac:dyDescent="0.25">
      <c r="A79" s="736" t="s">
        <v>92</v>
      </c>
      <c r="B79" s="717" t="s">
        <v>136</v>
      </c>
      <c r="C79" s="714" t="s">
        <v>128</v>
      </c>
      <c r="D79" s="782" t="s">
        <v>366</v>
      </c>
      <c r="E79" s="369" t="s">
        <v>25</v>
      </c>
      <c r="F79" s="90" t="s">
        <v>298</v>
      </c>
      <c r="G79" s="220">
        <v>4</v>
      </c>
      <c r="H79" s="377" t="s">
        <v>41</v>
      </c>
      <c r="I79" s="370">
        <v>5</v>
      </c>
      <c r="J79" s="373">
        <v>2</v>
      </c>
      <c r="K79" s="375" t="str">
        <f>IF(I79*J79=0," ",IF(OR(AND(I79=1,J79=1),AND(I79=2,J79=1),AND(I79=3,J79=1),AND(I79=1,J79=2),AND(I79=2,J79=2)),"Bajo",IF(OR(AND(I79=1,J79=3),AND(I79=2,J79=3),AND(I79=3,J79=2),AND(I79=4,J79=1)),"Moderado",IF(OR(AND(I79=1,J79=5),AND(I79=1,J79=4),AND(I79=2,J79=4),AND(I79=3,J79=3),AND(I79=4,J79=3),AND(I79=4,J79=2),AND(I79=5,J79=2),AND(I79=5,J79=1)),"Alto",IF(OR(AND(I79=2,J79=5),AND(I79=3,J79=4),AND(I79=4,J79=4),AND(I79=5,J79=4),AND(I79=5,J79=3),AND(I79=3,J79=5),AND(I79=4,J79=5),AND(I79=5,J79=5)),"Extremo","")))))</f>
        <v>Alto</v>
      </c>
      <c r="L79" s="26" t="s">
        <v>481</v>
      </c>
      <c r="M79" s="370">
        <v>3</v>
      </c>
      <c r="N79" s="373">
        <v>2</v>
      </c>
      <c r="O79" s="375" t="str">
        <f>IF(M79*N79=0," ",IF(OR(AND(M79=1,N79=1),AND(M79=2,N79=1),AND(M79=3,N79=1),AND(M79=1,N79=2),AND(M79=2,N79=2)),"Bajo",IF(OR(AND(M79=1,N79=3),AND(M79=2,N79=3),AND(M79=3,N79=2),AND(M79=4,N79=1)),"Moderado",IF(OR(AND(M79=1,N79=5),AND(M79=1,N79=4),AND(M79=2,N79=4),AND(M79=3,N79=3),AND(M79=4,N79=3),AND(M79=4,N79=2),AND(M79=5,N79=2),AND(M79=5,N79=1)),"Alto",IF(OR(AND(M79=2,N79=5),AND(M79=3,N79=4),AND(M79=4,N79=4),AND(M79=5,N79=4),AND(M79=5,N79=3),AND(M79=3,N79=5),AND(M79=4,N79=5),AND(M79=5,N79=5)),"Extremo","")))))</f>
        <v>Moderado</v>
      </c>
      <c r="P79" s="361" t="s">
        <v>240</v>
      </c>
      <c r="Q79" s="297" t="s">
        <v>426</v>
      </c>
      <c r="R79" s="220" t="s">
        <v>102</v>
      </c>
      <c r="S79" s="284" t="s">
        <v>486</v>
      </c>
      <c r="T79" s="809"/>
      <c r="U79" s="412">
        <v>30</v>
      </c>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ht="27" customHeight="1" thickBot="1" x14ac:dyDescent="0.3">
      <c r="A80" s="737"/>
      <c r="B80" s="718"/>
      <c r="C80" s="715"/>
      <c r="D80" s="712"/>
      <c r="E80" s="766" t="s">
        <v>26</v>
      </c>
      <c r="F80" s="729" t="s">
        <v>151</v>
      </c>
      <c r="G80" s="620" t="s">
        <v>33</v>
      </c>
      <c r="H80" s="667" t="s">
        <v>42</v>
      </c>
      <c r="I80" s="657">
        <v>5</v>
      </c>
      <c r="J80" s="653">
        <v>4</v>
      </c>
      <c r="K80" s="617" t="str">
        <f>IF(I80*J80=0," ",IF(OR(AND(I80=1,J80=1),AND(I80=2,J80=1),AND(I80=3,J80=1),AND(I80=1,J80=2),AND(I80=2,J80=2)),"Bajo",IF(OR(AND(I80=1,J80=3),AND(I80=2,J80=3),AND(I80=3,J80=2),AND(I80=4,J80=1)),"Moderado",IF(OR(AND(I80=1,J80=5),AND(I80=1,J80=4),AND(I80=2,J80=4),AND(I80=3,J80=3),AND(I80=4,J80=3),AND(I80=4,J80=2),AND(I80=5,J80=2),AND(I80=5,J80=1)),"Alto",IF(OR(AND(I80=2,J80=5),AND(I80=3,J80=4),AND(I80=4,J80=4),AND(I80=5,J80=4),AND(I80=5,J80=3),AND(I80=3,J80=5),AND(I80=4,J80=5),AND(I80=5,J80=5)),"Extremo","")))))</f>
        <v>Extremo</v>
      </c>
      <c r="L80" s="667" t="s">
        <v>482</v>
      </c>
      <c r="M80" s="657">
        <v>3</v>
      </c>
      <c r="N80" s="653">
        <v>2</v>
      </c>
      <c r="O80" s="617" t="str">
        <f>IF(M80*N80=0," ",IF(OR(AND(M80=1,N80=1),AND(M80=2,N80=1),AND(M80=3,N80=1),AND(M80=1,N80=2),AND(M80=2,N80=2)),"Bajo",IF(OR(AND(M80=1,N80=3),AND(M80=2,N80=3),AND(M80=3,N80=2),AND(M80=4,N80=1)),"Moderado",IF(OR(AND(M80=1,N80=5),AND(M80=1,N80=4),AND(M80=2,N80=4),AND(M80=3,N80=3),AND(M80=4,N80=3),AND(M80=4,N80=2),AND(M80=5,N80=2),AND(M80=5,N80=1)),"Alto",IF(OR(AND(M80=2,N80=5),AND(M80=3,N80=4),AND(M80=4,N80=4),AND(M80=5,N80=4),AND(M80=5,N80=3),AND(M80=3,N80=5),AND(M80=4,N80=5),AND(M80=5,N80=5)),"Extremo","")))))</f>
        <v>Moderado</v>
      </c>
      <c r="P80" s="593" t="s">
        <v>241</v>
      </c>
      <c r="Q80" s="773" t="s">
        <v>427</v>
      </c>
      <c r="R80" s="620" t="s">
        <v>102</v>
      </c>
      <c r="S80" s="638" t="s">
        <v>487</v>
      </c>
      <c r="T80" s="126" t="s">
        <v>349</v>
      </c>
      <c r="U80" s="813">
        <v>100</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ht="46.5" customHeight="1" x14ac:dyDescent="0.25">
      <c r="A81" s="737"/>
      <c r="B81" s="718"/>
      <c r="C81" s="715"/>
      <c r="D81" s="712"/>
      <c r="E81" s="766"/>
      <c r="F81" s="729"/>
      <c r="G81" s="620"/>
      <c r="H81" s="667"/>
      <c r="I81" s="657"/>
      <c r="J81" s="653"/>
      <c r="K81" s="617"/>
      <c r="L81" s="667"/>
      <c r="M81" s="657"/>
      <c r="N81" s="653"/>
      <c r="O81" s="617"/>
      <c r="P81" s="593"/>
      <c r="Q81" s="773"/>
      <c r="R81" s="620"/>
      <c r="S81" s="638"/>
      <c r="T81" s="5"/>
      <c r="U81" s="814"/>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row>
    <row r="82" spans="1:48" ht="46.5" customHeight="1" x14ac:dyDescent="0.25">
      <c r="A82" s="737"/>
      <c r="B82" s="718"/>
      <c r="C82" s="715"/>
      <c r="D82" s="712"/>
      <c r="E82" s="339" t="s">
        <v>510</v>
      </c>
      <c r="F82" s="54" t="s">
        <v>298</v>
      </c>
      <c r="G82" s="353" t="s">
        <v>479</v>
      </c>
      <c r="H82" s="340" t="s">
        <v>480</v>
      </c>
      <c r="I82" s="333">
        <v>5</v>
      </c>
      <c r="J82" s="334">
        <v>3</v>
      </c>
      <c r="K82" s="335" t="str">
        <f>IF(I82*J82=0," ",IF(OR(AND(I82=1,J82=1),AND(I82=2,J82=1),AND(I82=3,J82=1),AND(I82=1,J82=2),AND(I82=2,J82=2)),"Bajo",IF(OR(AND(I82=1,J82=3),AND(I82=2,J82=3),AND(I82=3,J82=2),AND(I82=4,J82=1)),"Moderado",IF(OR(AND(I82=1,J82=5),AND(I82=1,J82=4),AND(I82=2,J82=4),AND(I82=3,J82=3),AND(I82=4,J82=3),AND(I82=4,J82=2),AND(I82=5,J82=2),AND(I82=5,J82=1)),"Alto",IF(OR(AND(I82=2,J82=5),AND(I82=3,J82=4),AND(I82=4,J82=4),AND(I82=5,J82=4),AND(I82=5,J82=3),AND(I82=3,J82=5),AND(I82=4,J82=5),AND(I82=5,J82=5)),"Extremo","")))))</f>
        <v>Extremo</v>
      </c>
      <c r="L82" s="340" t="s">
        <v>484</v>
      </c>
      <c r="M82" s="364">
        <v>3</v>
      </c>
      <c r="N82" s="367">
        <v>4</v>
      </c>
      <c r="O82" s="335" t="str">
        <f>IF(M82*N82=0," ",IF(OR(AND(M82=1,N82=1),AND(M82=2,N82=1),AND(M82=3,N82=1),AND(M82=1,N82=2),AND(M82=2,N82=2)),"Bajo",IF(OR(AND(M82=1,N82=3),AND(M82=2,N82=3),AND(M82=3,N82=2),AND(M82=4,N82=1)),"Moderado",IF(OR(AND(M82=1,N82=5),AND(M82=1,N82=4),AND(M82=2,N82=4),AND(M82=3,N82=3),AND(M82=4,N82=3),AND(M82=4,N82=2),AND(M82=5,N82=2),AND(M82=5,N82=1)),"Alto",IF(OR(AND(M82=2,N82=5),AND(M82=3,N82=4),AND(M82=4,N82=4),AND(M82=5,N82=4),AND(M82=5,N82=3),AND(M82=3,N82=5),AND(M82=4,N82=5),AND(M82=5,N82=5)),"Extremo","")))))</f>
        <v>Extremo</v>
      </c>
      <c r="P82" s="337" t="s">
        <v>241</v>
      </c>
      <c r="Q82" s="363" t="s">
        <v>485</v>
      </c>
      <c r="R82" s="352" t="s">
        <v>102</v>
      </c>
      <c r="S82" s="353" t="s">
        <v>104</v>
      </c>
      <c r="T82" s="5"/>
      <c r="U82" s="178">
        <v>10</v>
      </c>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ht="48" customHeight="1" x14ac:dyDescent="0.25">
      <c r="A83" s="737"/>
      <c r="B83" s="718"/>
      <c r="C83" s="715"/>
      <c r="D83" s="712" t="s">
        <v>365</v>
      </c>
      <c r="E83" s="766" t="s">
        <v>27</v>
      </c>
      <c r="F83" s="729" t="s">
        <v>151</v>
      </c>
      <c r="G83" s="620" t="s">
        <v>101</v>
      </c>
      <c r="H83" s="667" t="s">
        <v>35</v>
      </c>
      <c r="I83" s="657">
        <v>5</v>
      </c>
      <c r="J83" s="653">
        <v>2</v>
      </c>
      <c r="K83" s="617" t="str">
        <f>IF(I83*J83=0," ",IF(OR(AND(I83=1,J83=1),AND(I83=2,J83=1),AND(I83=3,J83=1),AND(I83=1,J83=2),AND(I83=2,J83=2)),"Bajo",IF(OR(AND(I83=1,J83=3),AND(I83=2,J83=3),AND(I83=3,J83=2),AND(I83=4,J83=1)),"Moderado",IF(OR(AND(I83=1,J83=5),AND(I83=1,J83=4),AND(I83=2,J83=4),AND(I83=3,J83=3),AND(I83=4,J83=3),AND(I83=4,J83=2),AND(I83=5,J83=2),AND(I83=5,J83=1)),"Alto",IF(OR(AND(I83=2,J83=5),AND(I83=3,J83=4),AND(I83=4,J83=4),AND(I83=5,J83=4),AND(I83=5,J83=3),AND(I83=3,J83=5),AND(I83=4,J83=5),AND(I83=5,J83=5)),"Extremo","")))))</f>
        <v>Alto</v>
      </c>
      <c r="L83" s="667" t="s">
        <v>483</v>
      </c>
      <c r="M83" s="657">
        <v>3</v>
      </c>
      <c r="N83" s="653">
        <v>2</v>
      </c>
      <c r="O83" s="617" t="str">
        <f>IF(M83*N83=0," ",IF(OR(AND(M83=1,N83=1),AND(M83=2,N83=1),AND(M83=3,N83=1),AND(M83=1,N83=2),AND(M83=2,N83=2)),"Bajo",IF(OR(AND(M83=1,N83=3),AND(M83=2,N83=3),AND(M83=3,N83=2),AND(M83=4,N83=1)),"Moderado",IF(OR(AND(M83=1,N83=5),AND(M83=1,N83=4),AND(M83=2,N83=4),AND(M83=3,N83=3),AND(M83=4,N83=3),AND(M83=4,N83=2),AND(M83=5,N83=2),AND(M83=5,N83=1)),"Alto",IF(OR(AND(M83=2,N83=5),AND(M83=3,N83=4),AND(M83=4,N83=4),AND(M83=5,N83=4),AND(M83=5,N83=3),AND(M83=3,N83=5),AND(M83=4,N83=5),AND(M83=5,N83=5)),"Extremo","")))))</f>
        <v>Moderado</v>
      </c>
      <c r="P83" s="593" t="s">
        <v>240</v>
      </c>
      <c r="Q83" s="773" t="s">
        <v>428</v>
      </c>
      <c r="R83" s="620" t="s">
        <v>103</v>
      </c>
      <c r="S83" s="638" t="s">
        <v>488</v>
      </c>
      <c r="T83" s="5"/>
      <c r="U83" s="815">
        <v>70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ht="40.5" customHeight="1" x14ac:dyDescent="0.25">
      <c r="A84" s="738"/>
      <c r="B84" s="719"/>
      <c r="C84" s="716"/>
      <c r="D84" s="713"/>
      <c r="E84" s="767"/>
      <c r="F84" s="765"/>
      <c r="G84" s="763"/>
      <c r="H84" s="764"/>
      <c r="I84" s="661"/>
      <c r="J84" s="654"/>
      <c r="K84" s="655"/>
      <c r="L84" s="764"/>
      <c r="M84" s="661"/>
      <c r="N84" s="654"/>
      <c r="O84" s="655"/>
      <c r="P84" s="680"/>
      <c r="Q84" s="818"/>
      <c r="R84" s="763"/>
      <c r="S84" s="639"/>
      <c r="T84" s="5"/>
      <c r="U84" s="816"/>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ht="125.25" customHeight="1" x14ac:dyDescent="0.25">
      <c r="A85" s="736" t="s">
        <v>93</v>
      </c>
      <c r="B85" s="842" t="s">
        <v>141</v>
      </c>
      <c r="C85" s="832" t="s">
        <v>140</v>
      </c>
      <c r="D85" s="709" t="s">
        <v>367</v>
      </c>
      <c r="E85" s="849" t="s">
        <v>155</v>
      </c>
      <c r="F85" s="774" t="s">
        <v>153</v>
      </c>
      <c r="G85" s="212" t="s">
        <v>567</v>
      </c>
      <c r="H85" s="173" t="s">
        <v>568</v>
      </c>
      <c r="I85" s="656">
        <v>4</v>
      </c>
      <c r="J85" s="658">
        <v>5</v>
      </c>
      <c r="K85" s="619" t="str">
        <f>IF(I85*J85=0," ",IF(OR(AND(I85=1,J85=1),AND(I85=2,J85=1),AND(I85=3,J85=1),AND(I85=1,J85=2),AND(I85=2,J85=2)),"Bajo",IF(OR(AND(I85=1,J85=3),AND(I85=2,J85=3),AND(I85=3,J85=2),AND(I85=4,J85=1)),"Moderado",IF(OR(AND(I85=1,J85=5),AND(I85=1,J85=4),AND(I85=2,J85=4),AND(I85=3,J85=3),AND(I85=4,J85=3),AND(I85=4,J85=2),AND(I85=5,J85=2),AND(I85=5,J85=1)),"Alto",IF(OR(AND(I85=2,J85=5),AND(I85=3,J85=4),AND(I85=4,J85=4),AND(I85=5,J85=4),AND(I85=5,J85=3),AND(I85=3,J85=5),AND(I85=4,J85=5),AND(I85=5,J85=5)),"Extremo","")))))</f>
        <v>Extremo</v>
      </c>
      <c r="L85" s="659" t="s">
        <v>569</v>
      </c>
      <c r="M85" s="656">
        <v>3</v>
      </c>
      <c r="N85" s="658">
        <v>2</v>
      </c>
      <c r="O85" s="619" t="str">
        <f>IF(M85*N85=0," ",IF(OR(AND(M85=1,N85=1),AND(M85=2,N85=1),AND(M85=3,N85=1),AND(M85=1,N85=2),AND(M85=2,N85=2)),"Bajo",IF(OR(AND(M85=1,N85=3),AND(M85=2,N85=3),AND(M85=3,N85=2),AND(M85=4,N85=1)),"Moderado",IF(OR(AND(M85=1,N85=5),AND(M85=1,N85=4),AND(M85=2,N85=4),AND(M85=3,N85=3),AND(M85=4,N85=3),AND(M85=4,N85=2),AND(M85=5,N85=2),AND(M85=5,N85=1)),"Alto",IF(OR(AND(M85=2,N85=5),AND(M85=3,N85=4),AND(M85=4,N85=4),AND(M85=5,N85=4),AND(M85=5,N85=3),AND(M85=3,N85=5),AND(M85=4,N85=5),AND(M85=5,N85=5)),"Extremo","")))))</f>
        <v>Moderado</v>
      </c>
      <c r="P85" s="592" t="s">
        <v>240</v>
      </c>
      <c r="Q85" s="297" t="s">
        <v>570</v>
      </c>
      <c r="R85" s="89" t="s">
        <v>320</v>
      </c>
      <c r="S85" s="819" t="s">
        <v>88</v>
      </c>
      <c r="T85" s="275"/>
      <c r="U85" s="817">
        <v>0</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1:48" ht="84" customHeight="1" x14ac:dyDescent="0.25">
      <c r="A86" s="737"/>
      <c r="B86" s="843"/>
      <c r="C86" s="833"/>
      <c r="D86" s="710"/>
      <c r="E86" s="850"/>
      <c r="F86" s="605"/>
      <c r="G86" s="408" t="s">
        <v>309</v>
      </c>
      <c r="H86" s="354" t="s">
        <v>308</v>
      </c>
      <c r="I86" s="657"/>
      <c r="J86" s="653"/>
      <c r="K86" s="617"/>
      <c r="L86" s="660"/>
      <c r="M86" s="657"/>
      <c r="N86" s="653"/>
      <c r="O86" s="617"/>
      <c r="P86" s="593"/>
      <c r="Q86" s="363" t="s">
        <v>571</v>
      </c>
      <c r="R86" s="332" t="s">
        <v>320</v>
      </c>
      <c r="S86" s="638"/>
      <c r="T86" s="273"/>
      <c r="U86" s="804"/>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row>
    <row r="87" spans="1:48" ht="84" customHeight="1" x14ac:dyDescent="0.25">
      <c r="A87" s="737"/>
      <c r="B87" s="843"/>
      <c r="C87" s="833"/>
      <c r="D87" s="710"/>
      <c r="E87" s="768" t="s">
        <v>306</v>
      </c>
      <c r="F87" s="605" t="s">
        <v>153</v>
      </c>
      <c r="G87" s="766" t="s">
        <v>310</v>
      </c>
      <c r="H87" s="354" t="s">
        <v>311</v>
      </c>
      <c r="I87" s="657">
        <v>5</v>
      </c>
      <c r="J87" s="653">
        <v>1</v>
      </c>
      <c r="K87" s="617" t="str">
        <f>IF(I87*J87=0," ",IF(OR(AND(I87=1,J87=1),AND(I87=2,J87=1),AND(I87=3,J87=1),AND(I87=1,J87=2),AND(I87=2,J87=2)),"Bajo",IF(OR(AND(I87=1,J87=3),AND(I87=2,J87=3),AND(I87=3,J87=2),AND(I87=4,J87=1)),"Moderado",IF(OR(AND(I87=1,J87=5),AND(I87=1,J87=4),AND(I87=2,J87=4),AND(I87=3,J87=3),AND(I87=4,J87=3),AND(I87=4,J87=2),AND(I87=5,J87=2),AND(I87=5,J87=1)),"Alto",IF(OR(AND(I87=2,J87=5),AND(I87=3,J87=4),AND(I87=4,J87=4),AND(I87=5,J87=4),AND(I87=5,J87=3),AND(I87=3,J87=5),AND(I87=4,J87=5),AND(I87=5,J87=5)),"Extremo","")))))</f>
        <v>Alto</v>
      </c>
      <c r="L87" s="660" t="s">
        <v>317</v>
      </c>
      <c r="M87" s="657">
        <v>4</v>
      </c>
      <c r="N87" s="653">
        <v>1</v>
      </c>
      <c r="O87" s="617" t="str">
        <f>IF(M87*N87=0," ",IF(OR(AND(M87=1,N87=1),AND(M87=2,N87=1),AND(M87=3,N87=1),AND(M87=1,N87=2),AND(M87=2,N87=2)),"Bajo",IF(OR(AND(M87=1,N87=3),AND(M87=2,N87=3),AND(M87=3,N87=2),AND(M87=4,N87=1)),"Moderado",IF(OR(AND(M87=1,N87=5),AND(M87=1,N87=4),AND(M87=2,N87=4),AND(M87=3,N87=3),AND(M87=4,N87=3),AND(M87=4,N87=2),AND(M87=5,N87=2),AND(M87=5,N87=1)),"Alto",IF(OR(AND(M87=2,N87=5),AND(M87=3,N87=4),AND(M87=4,N87=4),AND(M87=5,N87=4),AND(M87=5,N87=3),AND(M87=3,N87=5),AND(M87=4,N87=5),AND(M87=5,N87=5)),"Extremo","")))))</f>
        <v>Moderado</v>
      </c>
      <c r="P87" s="593" t="s">
        <v>240</v>
      </c>
      <c r="Q87" s="773" t="s">
        <v>429</v>
      </c>
      <c r="R87" s="605" t="s">
        <v>320</v>
      </c>
      <c r="S87" s="353" t="s">
        <v>322</v>
      </c>
      <c r="T87" s="273"/>
      <c r="U87" s="804">
        <v>0</v>
      </c>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ht="84" customHeight="1" x14ac:dyDescent="0.25">
      <c r="A88" s="737"/>
      <c r="B88" s="843"/>
      <c r="C88" s="833"/>
      <c r="D88" s="710"/>
      <c r="E88" s="768"/>
      <c r="F88" s="605"/>
      <c r="G88" s="766"/>
      <c r="H88" s="354" t="s">
        <v>312</v>
      </c>
      <c r="I88" s="657"/>
      <c r="J88" s="653"/>
      <c r="K88" s="617"/>
      <c r="L88" s="660"/>
      <c r="M88" s="657"/>
      <c r="N88" s="653"/>
      <c r="O88" s="617"/>
      <c r="P88" s="593"/>
      <c r="Q88" s="773"/>
      <c r="R88" s="605"/>
      <c r="S88" s="353" t="s">
        <v>322</v>
      </c>
      <c r="T88" s="273"/>
      <c r="U88" s="804"/>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ht="117" customHeight="1" x14ac:dyDescent="0.25">
      <c r="A89" s="737"/>
      <c r="B89" s="843"/>
      <c r="C89" s="833"/>
      <c r="D89" s="710"/>
      <c r="E89" s="766" t="s">
        <v>307</v>
      </c>
      <c r="F89" s="605" t="s">
        <v>153</v>
      </c>
      <c r="G89" s="339" t="s">
        <v>313</v>
      </c>
      <c r="H89" s="354" t="s">
        <v>314</v>
      </c>
      <c r="I89" s="657">
        <v>4</v>
      </c>
      <c r="J89" s="653">
        <v>5</v>
      </c>
      <c r="K89" s="617" t="str">
        <f>IF(I89*J89=0," ",IF(OR(AND(I89=1,J89=1),AND(I89=2,J89=1),AND(I89=3,J89=1),AND(I89=1,J89=2),AND(I89=2,J89=2)),"Bajo",IF(OR(AND(I89=1,J89=3),AND(I89=2,J89=3),AND(I89=3,J89=2),AND(I89=4,J89=1)),"Moderado",IF(OR(AND(I89=1,J89=5),AND(I89=1,J89=4),AND(I89=2,J89=4),AND(I89=3,J89=3),AND(I89=4,J89=3),AND(I89=4,J89=2),AND(I89=5,J89=2),AND(I89=5,J89=1)),"Alto",IF(OR(AND(I89=2,J89=5),AND(I89=3,J89=4),AND(I89=4,J89=4),AND(I89=5,J89=4),AND(I89=5,J89=3),AND(I89=3,J89=5),AND(I89=4,J89=5),AND(I89=5,J89=5)),"Extremo","")))))</f>
        <v>Extremo</v>
      </c>
      <c r="L89" s="409" t="s">
        <v>318</v>
      </c>
      <c r="M89" s="657">
        <v>2</v>
      </c>
      <c r="N89" s="669">
        <v>3</v>
      </c>
      <c r="O89" s="678" t="str">
        <f>IF(M89*N89=0," ",IF(OR(AND(M89=1,N89=1),AND(M89=2,N89=1),AND(M89=3,N89=1),AND(M89=1,N89=2),AND(M89=2,N89=2)),"Bajo",IF(OR(AND(M89=1,N89=3),AND(M89=2,N89=3),AND(M89=3,N89=2),AND(M89=4,N89=1)),"Moderado",IF(OR(AND(M89=1,N89=5),AND(M89=1,N89=4),AND(M89=2,N89=4),AND(M89=3,N89=3),AND(M89=4,N89=3),AND(M89=4,N89=2),AND(M89=5,N89=2),AND(M89=5,N89=1)),"Alto",IF(OR(AND(M89=2,N89=5),AND(M89=3,N89=4),AND(M89=4,N89=4),AND(M89=5,N89=4),AND(M89=5,N89=3),AND(M89=3,N89=5),AND(M89=4,N89=5),AND(M89=5,N89=5)),"Extremo","")))))</f>
        <v>Moderado</v>
      </c>
      <c r="P89" s="593" t="s">
        <v>240</v>
      </c>
      <c r="Q89" s="363" t="s">
        <v>430</v>
      </c>
      <c r="R89" s="332" t="s">
        <v>321</v>
      </c>
      <c r="S89" s="638" t="s">
        <v>104</v>
      </c>
      <c r="T89" s="273"/>
      <c r="U89" s="804">
        <v>0</v>
      </c>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84" customHeight="1" x14ac:dyDescent="0.25">
      <c r="A90" s="738"/>
      <c r="B90" s="844"/>
      <c r="C90" s="834"/>
      <c r="D90" s="711"/>
      <c r="E90" s="767"/>
      <c r="F90" s="772"/>
      <c r="G90" s="314" t="s">
        <v>315</v>
      </c>
      <c r="H90" s="33" t="s">
        <v>316</v>
      </c>
      <c r="I90" s="661"/>
      <c r="J90" s="654"/>
      <c r="K90" s="655"/>
      <c r="L90" s="58" t="s">
        <v>319</v>
      </c>
      <c r="M90" s="661"/>
      <c r="N90" s="670"/>
      <c r="O90" s="679"/>
      <c r="P90" s="680"/>
      <c r="Q90" s="410" t="s">
        <v>431</v>
      </c>
      <c r="R90" s="303" t="s">
        <v>321</v>
      </c>
      <c r="S90" s="639"/>
      <c r="T90" s="270"/>
      <c r="U90" s="80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row>
    <row r="91" spans="1:48" ht="195" customHeight="1" x14ac:dyDescent="0.25">
      <c r="A91" s="841" t="s">
        <v>28</v>
      </c>
      <c r="B91" s="845" t="s">
        <v>137</v>
      </c>
      <c r="C91" s="734" t="s">
        <v>132</v>
      </c>
      <c r="D91" s="840" t="s">
        <v>368</v>
      </c>
      <c r="E91" s="555" t="s">
        <v>714</v>
      </c>
      <c r="F91" s="349" t="s">
        <v>149</v>
      </c>
      <c r="G91" s="555" t="s">
        <v>716</v>
      </c>
      <c r="H91" s="552" t="s">
        <v>718</v>
      </c>
      <c r="I91" s="224">
        <v>3</v>
      </c>
      <c r="J91" s="226">
        <v>4</v>
      </c>
      <c r="K91" s="228" t="str">
        <f t="shared" ref="K91:K99" si="22">IF(I91*J91=0," ",IF(OR(AND(I91=1,J91=1),AND(I91=2,J91=1),AND(I91=3,J91=1),AND(I91=1,J91=2),AND(I91=2,J91=2)),"Bajo",IF(OR(AND(I91=1,J91=3),AND(I91=2,J91=3),AND(I91=3,J91=2),AND(I91=4,J91=1)),"Moderado",IF(OR(AND(I91=1,J91=5),AND(I91=1,J91=4),AND(I91=2,J91=4),AND(I91=3,J91=3),AND(I91=4,J91=3),AND(I91=4,J91=2),AND(I91=5,J91=2),AND(I91=5,J91=1)),"Alto",IF(OR(AND(I91=2,J91=5),AND(I91=3,J91=4),AND(I91=4,J91=4),AND(I91=5,J91=4),AND(I91=5,J91=3),AND(I91=3,J91=5),AND(I91=4,J91=5),AND(I91=5,J91=5)),"Extremo","")))))</f>
        <v>Extremo</v>
      </c>
      <c r="L91" s="222" t="s">
        <v>720</v>
      </c>
      <c r="M91" s="224">
        <v>3</v>
      </c>
      <c r="N91" s="226">
        <v>3</v>
      </c>
      <c r="O91" s="228" t="str">
        <f t="shared" ref="O91:O96" si="23">IF(M91*N91=0," ",IF(OR(AND(M91=1,N91=1),AND(M91=2,N91=1),AND(M91=3,N91=1),AND(M91=1,N91=2),AND(M91=2,N91=2)),"Bajo",IF(OR(AND(M91=1,N91=3),AND(M91=2,N91=3),AND(M91=3,N91=2),AND(M91=4,N91=1)),"Moderado",IF(OR(AND(M91=1,N91=5),AND(M91=1,N91=4),AND(M91=2,N91=4),AND(M91=3,N91=3),AND(M91=4,N91=3),AND(M91=4,N91=2),AND(M91=5,N91=2),AND(M91=5,N91=1)),"Alto",IF(OR(AND(M91=2,N91=5),AND(M91=3,N91=4),AND(M91=4,N91=4),AND(M91=5,N91=4),AND(M91=5,N91=3),AND(M91=3,N91=5),AND(M91=4,N91=5),AND(M91=5,N91=5)),"Extremo","")))))</f>
        <v>Alto</v>
      </c>
      <c r="P91" s="359" t="s">
        <v>240</v>
      </c>
      <c r="Q91" s="286" t="s">
        <v>722</v>
      </c>
      <c r="R91" s="34" t="s">
        <v>115</v>
      </c>
      <c r="S91" s="378" t="s">
        <v>87</v>
      </c>
      <c r="T91" s="277"/>
      <c r="U91" s="350">
        <v>100</v>
      </c>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row>
    <row r="92" spans="1:48" ht="174" customHeight="1" x14ac:dyDescent="0.25">
      <c r="A92" s="841"/>
      <c r="B92" s="846"/>
      <c r="C92" s="735"/>
      <c r="D92" s="840"/>
      <c r="E92" s="554" t="s">
        <v>715</v>
      </c>
      <c r="F92" s="48" t="s">
        <v>151</v>
      </c>
      <c r="G92" s="554" t="s">
        <v>717</v>
      </c>
      <c r="H92" s="553" t="s">
        <v>719</v>
      </c>
      <c r="I92" s="232">
        <v>3</v>
      </c>
      <c r="J92" s="233">
        <v>3</v>
      </c>
      <c r="K92" s="234" t="str">
        <f t="shared" si="22"/>
        <v>Alto</v>
      </c>
      <c r="L92" s="85" t="s">
        <v>721</v>
      </c>
      <c r="M92" s="232">
        <v>2</v>
      </c>
      <c r="N92" s="233">
        <v>3</v>
      </c>
      <c r="O92" s="234" t="str">
        <f t="shared" si="23"/>
        <v>Moderado</v>
      </c>
      <c r="P92" s="230" t="s">
        <v>240</v>
      </c>
      <c r="Q92" s="283" t="s">
        <v>723</v>
      </c>
      <c r="R92" s="405" t="s">
        <v>115</v>
      </c>
      <c r="S92" s="379" t="s">
        <v>86</v>
      </c>
      <c r="T92" s="5"/>
      <c r="U92" s="355">
        <v>33.33</v>
      </c>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row>
    <row r="93" spans="1:48" ht="133.5" customHeight="1" x14ac:dyDescent="0.25">
      <c r="A93" s="739" t="s">
        <v>111</v>
      </c>
      <c r="B93" s="720" t="s">
        <v>138</v>
      </c>
      <c r="C93" s="723" t="s">
        <v>131</v>
      </c>
      <c r="D93" s="726" t="s">
        <v>111</v>
      </c>
      <c r="E93" s="107" t="s">
        <v>691</v>
      </c>
      <c r="F93" s="144" t="s">
        <v>152</v>
      </c>
      <c r="G93" s="107" t="s">
        <v>690</v>
      </c>
      <c r="H93" s="107" t="s">
        <v>646</v>
      </c>
      <c r="I93" s="370">
        <v>4</v>
      </c>
      <c r="J93" s="373">
        <v>4</v>
      </c>
      <c r="K93" s="375" t="str">
        <f t="shared" si="22"/>
        <v>Extremo</v>
      </c>
      <c r="L93" s="42" t="s">
        <v>692</v>
      </c>
      <c r="M93" s="370">
        <v>3</v>
      </c>
      <c r="N93" s="373">
        <v>3</v>
      </c>
      <c r="O93" s="375" t="str">
        <f t="shared" si="23"/>
        <v>Alto</v>
      </c>
      <c r="P93" s="361" t="s">
        <v>240</v>
      </c>
      <c r="Q93" s="292" t="s">
        <v>649</v>
      </c>
      <c r="R93" s="220" t="s">
        <v>565</v>
      </c>
      <c r="S93" s="284" t="s">
        <v>104</v>
      </c>
      <c r="T93" s="275"/>
      <c r="U93" s="276">
        <v>0</v>
      </c>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row>
    <row r="94" spans="1:48" ht="98.25" customHeight="1" x14ac:dyDescent="0.25">
      <c r="A94" s="740"/>
      <c r="B94" s="721"/>
      <c r="C94" s="724"/>
      <c r="D94" s="727"/>
      <c r="E94" s="406" t="s">
        <v>701</v>
      </c>
      <c r="F94" s="526" t="s">
        <v>149</v>
      </c>
      <c r="G94" s="92" t="s">
        <v>702</v>
      </c>
      <c r="H94" s="92" t="s">
        <v>703</v>
      </c>
      <c r="I94" s="333">
        <v>3</v>
      </c>
      <c r="J94" s="334">
        <v>4</v>
      </c>
      <c r="K94" s="335" t="str">
        <f t="shared" si="22"/>
        <v>Extremo</v>
      </c>
      <c r="L94" s="218" t="s">
        <v>647</v>
      </c>
      <c r="M94" s="333">
        <v>1</v>
      </c>
      <c r="N94" s="334">
        <v>3</v>
      </c>
      <c r="O94" s="335" t="str">
        <f t="shared" si="23"/>
        <v>Moderado</v>
      </c>
      <c r="P94" s="337" t="s">
        <v>240</v>
      </c>
      <c r="Q94" s="363" t="s">
        <v>650</v>
      </c>
      <c r="R94" s="352" t="s">
        <v>565</v>
      </c>
      <c r="S94" s="353" t="s">
        <v>104</v>
      </c>
      <c r="T94" s="273"/>
      <c r="U94" s="177">
        <v>0</v>
      </c>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row>
    <row r="95" spans="1:48" ht="98.25" customHeight="1" x14ac:dyDescent="0.25">
      <c r="A95" s="741"/>
      <c r="B95" s="722"/>
      <c r="C95" s="725"/>
      <c r="D95" s="728"/>
      <c r="E95" s="274" t="s">
        <v>564</v>
      </c>
      <c r="F95" s="527" t="s">
        <v>151</v>
      </c>
      <c r="G95" s="274" t="s">
        <v>113</v>
      </c>
      <c r="H95" s="274" t="s">
        <v>114</v>
      </c>
      <c r="I95" s="372">
        <v>3</v>
      </c>
      <c r="J95" s="374">
        <v>4</v>
      </c>
      <c r="K95" s="376" t="str">
        <f t="shared" si="22"/>
        <v>Extremo</v>
      </c>
      <c r="L95" s="407" t="s">
        <v>648</v>
      </c>
      <c r="M95" s="372">
        <v>3</v>
      </c>
      <c r="N95" s="374">
        <v>3</v>
      </c>
      <c r="O95" s="376" t="str">
        <f t="shared" si="23"/>
        <v>Alto</v>
      </c>
      <c r="P95" s="360" t="s">
        <v>240</v>
      </c>
      <c r="Q95" s="296" t="s">
        <v>432</v>
      </c>
      <c r="R95" s="221" t="s">
        <v>565</v>
      </c>
      <c r="S95" s="291" t="s">
        <v>104</v>
      </c>
      <c r="T95" s="270"/>
      <c r="U95" s="271">
        <v>0</v>
      </c>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row>
    <row r="96" spans="1:48" ht="76.5" customHeight="1" x14ac:dyDescent="0.25">
      <c r="A96" s="891" t="s">
        <v>95</v>
      </c>
      <c r="B96" s="893" t="s">
        <v>139</v>
      </c>
      <c r="C96" s="895" t="s">
        <v>130</v>
      </c>
      <c r="D96" s="709" t="s">
        <v>369</v>
      </c>
      <c r="E96" s="387" t="s">
        <v>30</v>
      </c>
      <c r="F96" s="101" t="s">
        <v>149</v>
      </c>
      <c r="G96" s="388" t="s">
        <v>78</v>
      </c>
      <c r="H96" s="389" t="s">
        <v>106</v>
      </c>
      <c r="I96" s="370">
        <v>5</v>
      </c>
      <c r="J96" s="373">
        <v>2</v>
      </c>
      <c r="K96" s="375" t="str">
        <f t="shared" si="22"/>
        <v>Alto</v>
      </c>
      <c r="L96" s="390" t="s">
        <v>81</v>
      </c>
      <c r="M96" s="370">
        <v>3</v>
      </c>
      <c r="N96" s="373">
        <v>2</v>
      </c>
      <c r="O96" s="375" t="str">
        <f t="shared" si="23"/>
        <v>Moderado</v>
      </c>
      <c r="P96" s="361" t="s">
        <v>240</v>
      </c>
      <c r="Q96" s="391" t="s">
        <v>433</v>
      </c>
      <c r="R96" s="220" t="s">
        <v>109</v>
      </c>
      <c r="S96" s="284" t="s">
        <v>524</v>
      </c>
      <c r="T96" s="275"/>
      <c r="U96" s="276">
        <v>0</v>
      </c>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row>
    <row r="97" spans="1:48" ht="90.75" customHeight="1" x14ac:dyDescent="0.25">
      <c r="A97" s="892"/>
      <c r="B97" s="894"/>
      <c r="C97" s="896"/>
      <c r="D97" s="710"/>
      <c r="E97" s="189" t="s">
        <v>174</v>
      </c>
      <c r="F97" s="54" t="s">
        <v>151</v>
      </c>
      <c r="G97" s="29" t="s">
        <v>175</v>
      </c>
      <c r="H97" s="39" t="s">
        <v>176</v>
      </c>
      <c r="I97" s="333">
        <v>3</v>
      </c>
      <c r="J97" s="334">
        <v>4</v>
      </c>
      <c r="K97" s="335" t="str">
        <f t="shared" si="22"/>
        <v>Extremo</v>
      </c>
      <c r="L97" s="31" t="s">
        <v>177</v>
      </c>
      <c r="M97" s="333">
        <v>2</v>
      </c>
      <c r="N97" s="334">
        <v>3</v>
      </c>
      <c r="O97" s="335" t="str">
        <f t="shared" ref="O97:O100" si="24">IF(M97*N97=0," ",IF(OR(AND(M97=1,N97=1),AND(M97=2,N97=1),AND(M97=3,N97=1),AND(M97=1,N97=2),AND(M97=2,N97=2)),"Bajo",IF(OR(AND(M97=1,N97=3),AND(M97=2,N97=3),AND(M97=3,N97=2),AND(M97=4,N97=1)),"Moderado",IF(OR(AND(M97=1,N97=5),AND(M97=1,N97=4),AND(M97=2,N97=4),AND(M97=3,N97=3),AND(M97=4,N97=3),AND(M97=4,N97=2),AND(M97=5,N97=2),AND(M97=5,N97=1)),"Alto",IF(OR(AND(M97=2,N97=5),AND(M97=3,N97=4),AND(M97=4,N97=4),AND(M97=5,N97=4),AND(M97=5,N97=3),AND(M97=3,N97=5),AND(M97=4,N97=5),AND(M97=5,N97=5)),"Extremo","")))))</f>
        <v>Moderado</v>
      </c>
      <c r="P97" s="337" t="s">
        <v>240</v>
      </c>
      <c r="Q97" s="306" t="s">
        <v>435</v>
      </c>
      <c r="R97" s="352" t="s">
        <v>109</v>
      </c>
      <c r="S97" s="353" t="s">
        <v>524</v>
      </c>
      <c r="T97" s="273"/>
      <c r="U97" s="177">
        <v>0</v>
      </c>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row>
    <row r="98" spans="1:48" ht="66" customHeight="1" x14ac:dyDescent="0.25">
      <c r="A98" s="892"/>
      <c r="B98" s="894"/>
      <c r="C98" s="896"/>
      <c r="D98" s="710"/>
      <c r="E98" s="189" t="s">
        <v>161</v>
      </c>
      <c r="F98" s="54" t="s">
        <v>150</v>
      </c>
      <c r="G98" s="392" t="s">
        <v>169</v>
      </c>
      <c r="H98" s="393" t="s">
        <v>170</v>
      </c>
      <c r="I98" s="333">
        <v>4</v>
      </c>
      <c r="J98" s="461">
        <v>10</v>
      </c>
      <c r="K98" s="335" t="str">
        <f>IF(I98*J98=0," ",IF(OR(AND(I98=1,J98=5),AND(I98=2,J98=5)),"Moderado",IF(OR(AND(I98=3,J98=5),AND(I98=4,J98=5),AND(I98=2,J98=10),AND(I98=1,J98=10)),"Alto",IF(OR(AND(I98=5,J98=5),AND(I98=3,J98=10),AND(I98=4,J98=10),AND(I98=5,J98=10),AND(I98=1,J98=20),AND(I98=2,J98=20),AND(I98=3,J98=20),AND(I98=4,J98=20),AND(I98=5,J98=20)),"Extremo",""))))</f>
        <v>Extremo</v>
      </c>
      <c r="L98" s="31" t="s">
        <v>168</v>
      </c>
      <c r="M98" s="333">
        <v>3</v>
      </c>
      <c r="N98" s="461">
        <v>10</v>
      </c>
      <c r="O98" s="335" t="str">
        <f>IF(M98*N98=0," ",IF(OR(AND(M98=1,N98=5),AND(M98=2,N98=5)),"Moderado",IF(OR(AND(M98=3,N98=5),AND(M98=4,N98=5),AND(M98=2,N98=10),AND(M98=1,N98=10)),"Alto",IF(OR(AND(M98=5,N98=5),AND(M98=3,N98=10),AND(M98=4,N98=10),AND(M98=5,N98=10),AND(M98=1,N98=20),AND(M98=2,N98=20),AND(M98=3,N98=20),AND(M98=4,N98=20),AND(M98=5,N98=20)),"Extremo",""))))</f>
        <v>Extremo</v>
      </c>
      <c r="P98" s="337" t="s">
        <v>240</v>
      </c>
      <c r="Q98" s="363" t="s">
        <v>436</v>
      </c>
      <c r="R98" s="352" t="s">
        <v>109</v>
      </c>
      <c r="S98" s="353" t="s">
        <v>87</v>
      </c>
      <c r="T98" s="273"/>
      <c r="U98" s="177">
        <v>0</v>
      </c>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row>
    <row r="99" spans="1:48" ht="138" customHeight="1" x14ac:dyDescent="0.25">
      <c r="A99" s="892"/>
      <c r="B99" s="894"/>
      <c r="C99" s="896"/>
      <c r="D99" s="710"/>
      <c r="E99" s="92" t="s">
        <v>79</v>
      </c>
      <c r="F99" s="338" t="s">
        <v>151</v>
      </c>
      <c r="G99" s="28" t="s">
        <v>107</v>
      </c>
      <c r="H99" s="31" t="s">
        <v>80</v>
      </c>
      <c r="I99" s="333">
        <v>3</v>
      </c>
      <c r="J99" s="334">
        <v>4</v>
      </c>
      <c r="K99" s="335" t="str">
        <f t="shared" si="22"/>
        <v>Extremo</v>
      </c>
      <c r="L99" s="31" t="s">
        <v>108</v>
      </c>
      <c r="M99" s="333">
        <v>2</v>
      </c>
      <c r="N99" s="334">
        <v>3</v>
      </c>
      <c r="O99" s="335" t="str">
        <f t="shared" si="24"/>
        <v>Moderado</v>
      </c>
      <c r="P99" s="337" t="s">
        <v>240</v>
      </c>
      <c r="Q99" s="306" t="s">
        <v>434</v>
      </c>
      <c r="R99" s="352" t="s">
        <v>110</v>
      </c>
      <c r="S99" s="353" t="s">
        <v>525</v>
      </c>
      <c r="T99" s="273"/>
      <c r="U99" s="177">
        <v>0</v>
      </c>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row>
    <row r="100" spans="1:48" ht="198" customHeight="1" x14ac:dyDescent="0.25">
      <c r="A100" s="892"/>
      <c r="B100" s="894"/>
      <c r="C100" s="896"/>
      <c r="D100" s="710"/>
      <c r="E100" s="394" t="s">
        <v>600</v>
      </c>
      <c r="F100" s="338" t="s">
        <v>298</v>
      </c>
      <c r="G100" s="395" t="s">
        <v>596</v>
      </c>
      <c r="H100" s="396" t="s">
        <v>597</v>
      </c>
      <c r="I100" s="424">
        <v>3</v>
      </c>
      <c r="J100" s="426">
        <v>4</v>
      </c>
      <c r="K100" s="428" t="str">
        <f t="shared" ref="K100:K101" si="25">IF(I100*J100=0," ",IF(OR(AND(I100=1,J100=1),AND(I100=2,J100=1),AND(I100=3,J100=1),AND(I100=1,J100=2),AND(I100=2,J100=2)),"Bajo",IF(OR(AND(I100=1,J100=3),AND(I100=2,J100=3),AND(I100=3,J100=2),AND(I100=4,J100=1)),"Moderado",IF(OR(AND(I100=1,J100=5),AND(I100=1,J100=4),AND(I100=2,J100=4),AND(I100=3,J100=3),AND(I100=4,J100=3),AND(I100=4,J100=2),AND(I100=5,J100=2),AND(I100=5,J100=1)),"Alto",IF(OR(AND(I100=2,J100=5),AND(I100=3,J100=4),AND(I100=4,J100=4),AND(I100=5,J100=4),AND(I100=5,J100=3),AND(I100=3,J100=5),AND(I100=4,J100=5),AND(I100=5,J100=5)),"Extremo","")))))</f>
        <v>Extremo</v>
      </c>
      <c r="L100" s="31" t="s">
        <v>598</v>
      </c>
      <c r="M100" s="425">
        <v>4</v>
      </c>
      <c r="N100" s="427">
        <v>3</v>
      </c>
      <c r="O100" s="429" t="str">
        <f t="shared" si="24"/>
        <v>Alto</v>
      </c>
      <c r="P100" s="337" t="s">
        <v>240</v>
      </c>
      <c r="Q100" s="397" t="s">
        <v>603</v>
      </c>
      <c r="R100" s="352" t="s">
        <v>599</v>
      </c>
      <c r="S100" s="337" t="s">
        <v>86</v>
      </c>
      <c r="T100" s="398"/>
      <c r="U100" s="430">
        <v>0</v>
      </c>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row>
    <row r="101" spans="1:48" ht="134.25" customHeight="1" x14ac:dyDescent="0.25">
      <c r="A101" s="892"/>
      <c r="B101" s="894"/>
      <c r="C101" s="896"/>
      <c r="D101" s="711"/>
      <c r="E101" s="399" t="s">
        <v>557</v>
      </c>
      <c r="F101" s="400" t="s">
        <v>148</v>
      </c>
      <c r="G101" s="401" t="s">
        <v>558</v>
      </c>
      <c r="H101" s="402" t="s">
        <v>559</v>
      </c>
      <c r="I101" s="425">
        <v>3</v>
      </c>
      <c r="J101" s="427">
        <v>4</v>
      </c>
      <c r="K101" s="429" t="str">
        <f t="shared" si="25"/>
        <v>Extremo</v>
      </c>
      <c r="L101" s="403" t="s">
        <v>560</v>
      </c>
      <c r="M101" s="372">
        <v>3</v>
      </c>
      <c r="N101" s="374">
        <v>3</v>
      </c>
      <c r="O101" s="376" t="str">
        <f t="shared" ref="O101" si="26">IF(M101*N101=0," ",IF(OR(AND(M101=1,N101=1),AND(M101=2,N101=1),AND(M101=3,N101=1),AND(M101=1,N101=2),AND(M101=2,N101=2)),"Bajo",IF(OR(AND(M101=1,N101=3),AND(M101=2,N101=3),AND(M101=3,N101=2),AND(M101=4,N101=1)),"Moderado",IF(OR(AND(M101=1,N101=5),AND(M101=1,N101=4),AND(M101=2,N101=4),AND(M101=3,N101=3),AND(M101=4,N101=3),AND(M101=4,N101=2),AND(M101=5,N101=2),AND(M101=5,N101=1)),"Alto",IF(OR(AND(M101=2,N101=5),AND(M101=3,N101=4),AND(M101=4,N101=4),AND(M101=5,N101=4),AND(M101=5,N101=3),AND(M101=3,N101=5),AND(M101=4,N101=5),AND(M101=5,N101=5)),"Extremo","")))))</f>
        <v>Alto</v>
      </c>
      <c r="P101" s="360" t="s">
        <v>240</v>
      </c>
      <c r="Q101" s="404" t="s">
        <v>561</v>
      </c>
      <c r="R101" s="221" t="s">
        <v>562</v>
      </c>
      <c r="S101" s="291" t="s">
        <v>563</v>
      </c>
      <c r="T101" s="270"/>
      <c r="U101" s="430">
        <v>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row>
    <row r="102" spans="1:48" ht="134.25" customHeight="1" x14ac:dyDescent="0.25">
      <c r="A102" s="892"/>
      <c r="B102" s="894"/>
      <c r="C102" s="896"/>
      <c r="D102" s="709" t="s">
        <v>677</v>
      </c>
      <c r="E102" s="897" t="str">
        <f>+'[1]Mapa Riesgo'!$E$4</f>
        <v>Pérdida de documentación</v>
      </c>
      <c r="F102" s="899" t="s">
        <v>151</v>
      </c>
      <c r="G102" s="26" t="str">
        <f>+'[1]Mapa Riesgo'!$G$4</f>
        <v xml:space="preserve">Manipulacion inadecuada de la información . 
</v>
      </c>
      <c r="H102" s="515" t="s">
        <v>678</v>
      </c>
      <c r="I102" s="656">
        <v>5</v>
      </c>
      <c r="J102" s="658">
        <v>4</v>
      </c>
      <c r="K102" s="619" t="str">
        <f t="shared" ref="K102" si="27">IF(I102*J102=0," ",IF(OR(AND(I102=1,J102=1),AND(I102=2,J102=1),AND(I102=3,J102=1),AND(I102=1,J102=2),AND(I102=2,J102=2)),"Bajo",IF(OR(AND(I102=1,J102=3),AND(I102=2,J102=3),AND(I102=3,J102=2),AND(I102=4,J102=1)),"Moderado",IF(OR(AND(I102=1,J102=5),AND(I102=1,J102=4),AND(I102=2,J102=4),AND(I102=3,J102=3),AND(I102=4,J102=3),AND(I102=4,J102=2),AND(I102=5,J102=2),AND(I102=5,J102=1)),"Alto",IF(OR(AND(I102=2,J102=5),AND(I102=3,J102=4),AND(I102=4,J102=4),AND(I102=5,J102=4),AND(I102=5,J102=3),AND(I102=3,J102=5),AND(I102=4,J102=5),AND(I102=5,J102=5)),"Extremo","")))))</f>
        <v>Extremo</v>
      </c>
      <c r="L102" s="576" t="s">
        <v>681</v>
      </c>
      <c r="M102" s="671">
        <v>4</v>
      </c>
      <c r="N102" s="673">
        <v>3</v>
      </c>
      <c r="O102" s="616" t="str">
        <f t="shared" ref="O102" si="28">IF(M102*N102=0," ",IF(OR(AND(M102=1,N102=1),AND(M102=2,N102=1),AND(M102=3,N102=1),AND(M102=1,N102=2),AND(M102=2,N102=2)),"Bajo",IF(OR(AND(M102=1,N102=3),AND(M102=2,N102=3),AND(M102=3,N102=2),AND(M102=4,N102=1)),"Moderado",IF(OR(AND(M102=1,N102=5),AND(M102=1,N102=4),AND(M102=2,N102=4),AND(M102=3,N102=3),AND(M102=4,N102=3),AND(M102=4,N102=2),AND(M102=5,N102=2),AND(M102=5,N102=1)),"Alto",IF(OR(AND(M102=2,N102=5),AND(M102=3,N102=4),AND(M102=4,N102=4),AND(M102=5,N102=4),AND(M102=5,N102=3),AND(M102=3,N102=5),AND(M102=4,N102=5),AND(M102=5,N102=5)),"Extremo","")))))</f>
        <v>Alto</v>
      </c>
      <c r="P102" s="576" t="s">
        <v>240</v>
      </c>
      <c r="Q102" s="867" t="s">
        <v>684</v>
      </c>
      <c r="R102" s="869" t="s">
        <v>687</v>
      </c>
      <c r="S102" s="870" t="s">
        <v>104</v>
      </c>
      <c r="T102" s="277"/>
      <c r="U102" s="815">
        <v>0</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row>
    <row r="103" spans="1:48" ht="134.25" customHeight="1" x14ac:dyDescent="0.25">
      <c r="A103" s="892"/>
      <c r="B103" s="894"/>
      <c r="C103" s="896"/>
      <c r="D103" s="710"/>
      <c r="E103" s="898"/>
      <c r="F103" s="900"/>
      <c r="G103" s="29" t="str">
        <f>+'[1]Mapa Riesgo'!$G$5</f>
        <v>Ineficiencia en el traslado de expedientes</v>
      </c>
      <c r="H103" s="516" t="s">
        <v>679</v>
      </c>
      <c r="I103" s="657"/>
      <c r="J103" s="653"/>
      <c r="K103" s="617"/>
      <c r="L103" s="606"/>
      <c r="M103" s="672"/>
      <c r="N103" s="674"/>
      <c r="O103" s="608"/>
      <c r="P103" s="577"/>
      <c r="Q103" s="868"/>
      <c r="R103" s="569"/>
      <c r="S103" s="871"/>
      <c r="T103" s="273"/>
      <c r="U103" s="872"/>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row>
    <row r="104" spans="1:48" ht="134.25" customHeight="1" x14ac:dyDescent="0.25">
      <c r="A104" s="892"/>
      <c r="B104" s="894"/>
      <c r="C104" s="896"/>
      <c r="D104" s="710"/>
      <c r="E104" s="898"/>
      <c r="F104" s="900"/>
      <c r="G104" s="29" t="str">
        <f>+'[1]Mapa Riesgo'!$G$6</f>
        <v>Carencia de restricciones a personal externo.</v>
      </c>
      <c r="H104" s="516" t="s">
        <v>680</v>
      </c>
      <c r="I104" s="657"/>
      <c r="J104" s="653"/>
      <c r="K104" s="617"/>
      <c r="L104" s="31" t="s">
        <v>682</v>
      </c>
      <c r="M104" s="662"/>
      <c r="N104" s="664"/>
      <c r="O104" s="621"/>
      <c r="P104" s="606"/>
      <c r="Q104" s="306" t="s">
        <v>685</v>
      </c>
      <c r="R104" s="489" t="s">
        <v>687</v>
      </c>
      <c r="S104" s="491" t="s">
        <v>287</v>
      </c>
      <c r="T104" s="273"/>
      <c r="U104" s="486">
        <v>0</v>
      </c>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row>
    <row r="105" spans="1:48" ht="134.25" customHeight="1" x14ac:dyDescent="0.25">
      <c r="A105" s="892"/>
      <c r="B105" s="894"/>
      <c r="C105" s="896"/>
      <c r="D105" s="711"/>
      <c r="E105" s="399" t="str">
        <f>+'[1]Mapa Riesgo'!$E$7</f>
        <v>Emitir acto administrativo, dictamen o concepto manifiestamente contrario a la ley, favoreciendo un interés particular con recursos públicos.</v>
      </c>
      <c r="F105" s="484" t="s">
        <v>150</v>
      </c>
      <c r="G105" s="43" t="str">
        <f>+'[1]Mapa Riesgo'!$G$7</f>
        <v>Expedicion de acto administrativo de sustitución pensional a quien no tiene el derecho.</v>
      </c>
      <c r="H105" s="402" t="s">
        <v>183</v>
      </c>
      <c r="I105" s="482">
        <v>3</v>
      </c>
      <c r="J105" s="508">
        <v>10</v>
      </c>
      <c r="K105" s="483" t="str">
        <f>IF(I105*J105=0," ",IF(OR(AND(I105=1,J105=5),AND(I105=2,J105=5),AND(I105=1,J105=10)),"Bajo",IF(OR(AND(I105=3,J105=5),AND(I105=4,J105=5),AND(I105=5,J105=5),AND(I105=2,J105=10),AND(I105=1,J105=20)),"Moderado",IF(OR(AND(I105=3,J105=10),AND(I105=4,J105=10),AND(I105=5,J105=10),AND(I105=2,J105=20)),"Alto",IF(OR(AND(I105=3,J105=20),AND(I105=4,J105=20),AND(I105=5,J105=20)),"Extremo","")))))</f>
        <v>Alto</v>
      </c>
      <c r="L105" s="403" t="s">
        <v>683</v>
      </c>
      <c r="M105" s="482">
        <v>2</v>
      </c>
      <c r="N105" s="508">
        <v>10</v>
      </c>
      <c r="O105" s="483" t="str">
        <f>IF(M105*N105=0," ",IF(OR(AND(M105=1,N105=5),AND(M105=2,N105=5)),"Moderado",IF(OR(AND(M105=3,N105=5),AND(M105=4,N105=5),AND(M105=2,N105=10),AND(M105=1,N105=10)),"Alto",IF(OR(AND(M105=5,N105=5),AND(M105=3,N105=10),AND(M105=4,N105=10),AND(M105=5,N105=10),AND(M105=1,N105=20),AND(M105=2,N105=20),AND(M105=3,N105=20),AND(M105=4,N105=20),AND(M105=5,N105=20)),"Extremo",""))))</f>
        <v>Alto</v>
      </c>
      <c r="P105" s="488" t="s">
        <v>240</v>
      </c>
      <c r="Q105" s="404" t="s">
        <v>686</v>
      </c>
      <c r="R105" s="490" t="s">
        <v>688</v>
      </c>
      <c r="S105" s="492" t="s">
        <v>689</v>
      </c>
      <c r="T105" s="270"/>
      <c r="U105" s="493">
        <v>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row>
    <row r="106" spans="1:48" ht="155.25" customHeight="1" x14ac:dyDescent="0.25">
      <c r="A106" s="841" t="s">
        <v>94</v>
      </c>
      <c r="B106" s="752" t="s">
        <v>136</v>
      </c>
      <c r="C106" s="753" t="s">
        <v>129</v>
      </c>
      <c r="D106" s="838"/>
      <c r="E106" s="347" t="s">
        <v>437</v>
      </c>
      <c r="F106" s="348" t="s">
        <v>150</v>
      </c>
      <c r="G106" s="57" t="s">
        <v>165</v>
      </c>
      <c r="H106" s="187" t="s">
        <v>166</v>
      </c>
      <c r="I106" s="342">
        <v>4</v>
      </c>
      <c r="J106" s="494">
        <v>20</v>
      </c>
      <c r="K106" s="343" t="str">
        <f>IF(I106*J106=0," ",IF(OR(AND(I106=1,J106=5),AND(I106=2,J106=5),AND(I106=1,J106=10)),"Bajo",IF(OR(AND(I106=3,J106=5),AND(I106=4,J106=5),AND(I106=5,J106=5),AND(I106=2,J106=10),AND(I106=1,J106=20)),"Moderado",IF(OR(AND(I106=3,J106=10),AND(I106=4,J106=10),AND(I106=5,J106=10),AND(I106=2,J106=20)),"Alto",IF(OR(AND(I106=3,J106=20),AND(I106=4,J106=20),AND(I106=5,J106=20)),"Extremo","")))))</f>
        <v>Extremo</v>
      </c>
      <c r="L106" s="371" t="s">
        <v>167</v>
      </c>
      <c r="M106" s="342">
        <v>3</v>
      </c>
      <c r="N106" s="494">
        <v>5</v>
      </c>
      <c r="O106" s="343" t="str">
        <f>IF(M106*N106=0," ",IF(OR(AND(M106=1,N106=5),AND(M106=2,N106=5),AND(M106=1,N106=10)),"Bajo",IF(OR(AND(M106=3,N106=5),AND(M106=4,N106=5),AND(M106=5,N106=5),AND(M106=2,N106=10),AND(M106=1,N106=20)),"Moderado",IF(OR(AND(M106=3,N106=10),AND(M106=4,N106=10),AND(M106=5,N106=10),AND(M106=2,N106=20)),"Alto",IF(OR(AND(M106=3,N106=20),AND(M106=4,N106=20),AND(M106=5,N106=20)),"Extremo","")))))</f>
        <v>Moderado</v>
      </c>
      <c r="P106" s="356" t="s">
        <v>240</v>
      </c>
      <c r="Q106" s="309" t="s">
        <v>438</v>
      </c>
      <c r="R106" s="57" t="s">
        <v>325</v>
      </c>
      <c r="S106" s="310" t="s">
        <v>104</v>
      </c>
      <c r="T106" s="5"/>
      <c r="U106" s="355">
        <v>100</v>
      </c>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row>
    <row r="107" spans="1:48" ht="155.25" customHeight="1" x14ac:dyDescent="0.25">
      <c r="A107" s="841"/>
      <c r="B107" s="752"/>
      <c r="C107" s="753"/>
      <c r="D107" s="838"/>
      <c r="E107" s="551" t="s">
        <v>706</v>
      </c>
      <c r="F107" s="54" t="s">
        <v>149</v>
      </c>
      <c r="G107" s="240" t="s">
        <v>705</v>
      </c>
      <c r="H107" s="237" t="s">
        <v>707</v>
      </c>
      <c r="I107" s="225">
        <v>5</v>
      </c>
      <c r="J107" s="227">
        <v>4</v>
      </c>
      <c r="K107" s="229" t="str">
        <f t="shared" ref="K107" si="29">IF(I107*J107=0," ",IF(OR(AND(I107=1,J107=1),AND(I107=2,J107=1),AND(I107=3,J107=1),AND(I107=1,J107=2),AND(I107=2,J107=2)),"Bajo",IF(OR(AND(I107=1,J107=3),AND(I107=2,J107=3),AND(I107=3,J107=2),AND(I107=4,J107=1)),"Moderado",IF(OR(AND(I107=1,J107=5),AND(I107=1,J107=4),AND(I107=2,J107=4),AND(I107=3,J107=3),AND(I107=4,J107=3),AND(I107=4,J107=2),AND(I107=5,J107=2),AND(I107=5,J107=1)),"Alto",IF(OR(AND(I107=2,J107=5),AND(I107=3,J107=4),AND(I107=4,J107=4),AND(I107=5,J107=4),AND(I107=5,J107=3),AND(I107=3,J107=5),AND(I107=4,J107=5),AND(I107=5,J107=5)),"Extremo","")))))</f>
        <v>Extremo</v>
      </c>
      <c r="L107" s="272"/>
      <c r="M107" s="225">
        <v>2</v>
      </c>
      <c r="N107" s="227">
        <v>3</v>
      </c>
      <c r="O107" s="229" t="str">
        <f t="shared" ref="O107" si="30">IF(M107*N107=0," ",IF(OR(AND(M107=1,N107=1),AND(M107=2,N107=1),AND(M107=3,N107=1),AND(M107=1,N107=2),AND(M107=2,N107=2)),"Bajo",IF(OR(AND(M107=1,N107=3),AND(M107=2,N107=3),AND(M107=3,N107=2),AND(M107=4,N107=1)),"Moderado",IF(OR(AND(M107=1,N107=5),AND(M107=1,N107=4),AND(M107=2,N107=4),AND(M107=3,N107=3),AND(M107=4,N107=3),AND(M107=4,N107=2),AND(M107=5,N107=2),AND(M107=5,N107=1)),"Alto",IF(OR(AND(M107=2,N107=5),AND(M107=3,N107=4),AND(M107=4,N107=4),AND(M107=5,N107=4),AND(M107=5,N107=3),AND(M107=3,N107=5),AND(M107=4,N107=5),AND(M107=5,N107=5)),"Extremo","")))))</f>
        <v>Moderado</v>
      </c>
      <c r="P107" s="236" t="s">
        <v>240</v>
      </c>
      <c r="Q107" s="311" t="s">
        <v>566</v>
      </c>
      <c r="R107" s="264" t="s">
        <v>548</v>
      </c>
      <c r="S107" s="288" t="s">
        <v>549</v>
      </c>
      <c r="T107" s="273"/>
      <c r="U107" s="177">
        <v>100</v>
      </c>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row>
    <row r="108" spans="1:48" ht="208.5" customHeight="1" x14ac:dyDescent="0.25">
      <c r="A108" s="841"/>
      <c r="B108" s="752"/>
      <c r="C108" s="753"/>
      <c r="D108" s="838"/>
      <c r="E108" s="439" t="s">
        <v>621</v>
      </c>
      <c r="F108" s="442" t="s">
        <v>150</v>
      </c>
      <c r="G108" s="435" t="s">
        <v>622</v>
      </c>
      <c r="H108" s="438" t="s">
        <v>623</v>
      </c>
      <c r="I108" s="437">
        <v>4</v>
      </c>
      <c r="J108" s="461">
        <v>10</v>
      </c>
      <c r="K108" s="441" t="str">
        <f>IF(I108*J108=0," ",IF(OR(AND(I108=1,J108=5),AND(I108=2,J108=5)),"Moderado",IF(OR(AND(I108=3,J108=5),AND(I108=4,J108=5),AND(I108=2,J108=10),AND(I108=1,J108=10)),"Alto",IF(OR(AND(I108=5,J108=5),AND(I108=3,J108=10),AND(I108=4,J108=10),AND(I108=5,J108=10),AND(I108=1,J108=20),AND(I108=2,J108=20),AND(I108=3,J108=20),AND(I108=4,J108=20),AND(I108=5,J108=20)),"Extremo",""))))</f>
        <v>Extremo</v>
      </c>
      <c r="L108" s="279" t="s">
        <v>624</v>
      </c>
      <c r="M108" s="431">
        <v>2</v>
      </c>
      <c r="N108" s="436">
        <v>5</v>
      </c>
      <c r="O108" s="432" t="str">
        <f>IF(M108*N108=0," ",IF(OR(AND(M108=1,N108=5),AND(M108=2,N108=5),AND(M108=1,N108=10)),"Bajo",IF(OR(AND(M108=3,N108=5),AND(M108=4,N108=5),AND(M108=5,N108=5),AND(M108=2,N108=10),AND(M108=1,N108=20)),"Moderado",IF(OR(AND(M108=3,N108=10),AND(M108=4,N108=10),AND(M108=5,N108=10),AND(M108=2,N108=20)),"Alto",IF(OR(AND(M108=3,N108=20),AND(M108=4,N108=20),AND(M108=5,N108=20)),"Extremo","")))))</f>
        <v>Bajo</v>
      </c>
      <c r="P108" s="434" t="s">
        <v>240</v>
      </c>
      <c r="Q108" s="381" t="s">
        <v>625</v>
      </c>
      <c r="R108" s="440" t="s">
        <v>626</v>
      </c>
      <c r="S108" s="433" t="s">
        <v>104</v>
      </c>
      <c r="T108" s="382"/>
      <c r="U108" s="350">
        <v>0</v>
      </c>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row>
    <row r="109" spans="1:48" ht="155.25" customHeight="1" thickBot="1" x14ac:dyDescent="0.3">
      <c r="A109" s="841"/>
      <c r="B109" s="752"/>
      <c r="C109" s="753"/>
      <c r="D109" s="838"/>
      <c r="E109" s="331" t="s">
        <v>593</v>
      </c>
      <c r="F109" s="328" t="s">
        <v>148</v>
      </c>
      <c r="G109" s="329" t="s">
        <v>594</v>
      </c>
      <c r="H109" s="330" t="s">
        <v>595</v>
      </c>
      <c r="I109" s="344">
        <v>3</v>
      </c>
      <c r="J109" s="345">
        <v>3</v>
      </c>
      <c r="K109" s="346" t="str">
        <f>IF(I109*J109=0," ",IF(OR(AND(I109=1,J109=1),AND(I109=2,J109=1),AND(I109=3,J109=1),AND(I109=1,J109=2),AND(I109=2,J109=2)),"Bajo",IF(OR(AND(I109=1,J109=3),AND(I109=2,J109=3),AND(I109=3,J109=2),AND(I109=4,J109=1)),"Moderado",IF(OR(AND(I109=1,J109=5),AND(I109=1,J109=4),AND(I109=2,J109=4),AND(I109=3,J109=3),AND(I109=4,J109=3),AND(I109=4,J109=2),AND(I109=5,J109=2),AND(I109=5,J109=1)),"Alto",IF(OR(AND(I109=2,J109=5),AND(I109=3,J109=4),AND(I109=4,J109=4),AND(I109=5,J109=4),AND(I109=5,J109=3),AND(I109=3,J109=5),AND(I109=4,J109=5),AND(I109=5,J109=5)),"Extremo","")))))</f>
        <v>Alto</v>
      </c>
      <c r="L109" s="279" t="s">
        <v>604</v>
      </c>
      <c r="M109" s="455">
        <v>2</v>
      </c>
      <c r="N109" s="446">
        <v>3</v>
      </c>
      <c r="O109" s="456" t="str">
        <f t="shared" ref="O109" si="31">IF(M109*N109=0," ",IF(OR(AND(M109=1,N109=1),AND(M109=2,N109=1),AND(M109=3,N109=1),AND(M109=1,N109=2),AND(M109=2,N109=2)),"Bajo",IF(OR(AND(M109=1,N109=3),AND(M109=2,N109=3),AND(M109=3,N109=2),AND(M109=4,N109=1)),"Moderado",IF(OR(AND(M109=1,N109=5),AND(M109=1,N109=4),AND(M109=2,N109=4),AND(M109=3,N109=3),AND(M109=4,N109=3),AND(M109=4,N109=2),AND(M109=5,N109=2),AND(M109=5,N109=1)),"Alto",IF(OR(AND(M109=2,N109=5),AND(M109=3,N109=4),AND(M109=4,N109=4),AND(M109=5,N109=4),AND(M109=5,N109=3),AND(M109=3,N109=5),AND(M109=4,N109=5),AND(M109=5,N109=5)),"Extremo","")))))</f>
        <v>Moderado</v>
      </c>
      <c r="P109" s="362" t="s">
        <v>240</v>
      </c>
      <c r="Q109" s="381" t="s">
        <v>605</v>
      </c>
      <c r="R109" s="457" t="s">
        <v>548</v>
      </c>
      <c r="S109" s="169" t="s">
        <v>549</v>
      </c>
      <c r="T109" s="382"/>
      <c r="U109" s="463">
        <v>0</v>
      </c>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row>
    <row r="110" spans="1:48" ht="155.25" customHeight="1" x14ac:dyDescent="0.25">
      <c r="A110" s="901" t="s">
        <v>601</v>
      </c>
      <c r="B110" s="902" t="s">
        <v>136</v>
      </c>
      <c r="C110" s="904" t="s">
        <v>129</v>
      </c>
      <c r="D110" s="905" t="s">
        <v>633</v>
      </c>
      <c r="E110" s="464" t="s">
        <v>628</v>
      </c>
      <c r="F110" s="191" t="s">
        <v>298</v>
      </c>
      <c r="G110" s="465" t="s">
        <v>627</v>
      </c>
      <c r="H110" s="466" t="s">
        <v>629</v>
      </c>
      <c r="I110" s="451">
        <v>5</v>
      </c>
      <c r="J110" s="452">
        <v>3</v>
      </c>
      <c r="K110" s="447" t="str">
        <f t="shared" ref="K110:K111" si="32">IF(I110*J110=0," ",IF(OR(AND(I110=1,J110=1),AND(I110=2,J110=1),AND(I110=3,J110=1),AND(I110=1,J110=2),AND(I110=2,J110=2)),"Bajo",IF(OR(AND(I110=1,J110=3),AND(I110=2,J110=3),AND(I110=3,J110=2),AND(I110=4,J110=1)),"Moderado",IF(OR(AND(I110=1,J110=5),AND(I110=1,J110=4),AND(I110=2,J110=4),AND(I110=3,J110=3),AND(I110=4,J110=3),AND(I110=4,J110=2),AND(I110=5,J110=2),AND(I110=5,J110=1)),"Alto",IF(OR(AND(I110=2,J110=5),AND(I110=3,J110=4),AND(I110=4,J110=4),AND(I110=5,J110=4),AND(I110=5,J110=3),AND(I110=3,J110=5),AND(I110=4,J110=5),AND(I110=5,J110=5)),"Extremo","")))))</f>
        <v>Extremo</v>
      </c>
      <c r="L110" s="467" t="s">
        <v>630</v>
      </c>
      <c r="M110" s="451">
        <v>3</v>
      </c>
      <c r="N110" s="452">
        <v>2</v>
      </c>
      <c r="O110" s="447" t="str">
        <f>IF(M110*N110=0," ",IF(OR(AND(M110=1,N110=1),AND(M110=2,N110=1),AND(M110=3,N110=1),AND(M110=1,N110=2),AND(M110=2,N110=2)),"Bajo",IF(OR(AND(M110=1,N110=3),AND(M110=2,N110=3),AND(M110=3,N110=2),AND(M110=4,N110=1)),"Moderado",IF(OR(AND(M110=1,N110=5),AND(M110=1,N110=4),AND(M110=2,N110=4),AND(M110=3,N110=3),AND(M110=4,N110=3),AND(M110=4,N110=2),AND(M110=5,N110=2),AND(M110=5,N110=1)),"Alto",IF(OR(AND(M110=2,N110=5),AND(M110=3,N110=4),AND(M110=4,N110=4),AND(M110=5,N110=4),AND(M110=5,N110=3),AND(M110=3,N110=5),AND(M110=4,N110=5),AND(M110=5,N110=5)),"Extremo","")))))</f>
        <v>Moderado</v>
      </c>
      <c r="P110" s="478" t="s">
        <v>240</v>
      </c>
      <c r="Q110" s="468" t="s">
        <v>631</v>
      </c>
      <c r="R110" s="465" t="s">
        <v>632</v>
      </c>
      <c r="S110" s="470" t="s">
        <v>99</v>
      </c>
      <c r="T110" s="469"/>
      <c r="U110" s="486">
        <v>0</v>
      </c>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row>
    <row r="111" spans="1:48" ht="155.25" customHeight="1" x14ac:dyDescent="0.25">
      <c r="A111" s="841"/>
      <c r="B111" s="752"/>
      <c r="C111" s="753"/>
      <c r="D111" s="906"/>
      <c r="E111" s="444" t="s">
        <v>634</v>
      </c>
      <c r="F111" s="459" t="s">
        <v>148</v>
      </c>
      <c r="G111" s="449" t="s">
        <v>635</v>
      </c>
      <c r="H111" s="445" t="s">
        <v>636</v>
      </c>
      <c r="I111" s="451">
        <v>4</v>
      </c>
      <c r="J111" s="452">
        <v>3</v>
      </c>
      <c r="K111" s="447" t="str">
        <f t="shared" si="32"/>
        <v>Alto</v>
      </c>
      <c r="L111" s="272" t="s">
        <v>637</v>
      </c>
      <c r="M111" s="451">
        <v>2</v>
      </c>
      <c r="N111" s="452">
        <v>2</v>
      </c>
      <c r="O111" s="447" t="str">
        <f>IF(M111*N111=0," ",IF(OR(AND(M111=1,N111=1),AND(M111=2,N111=1),AND(M111=3,N111=1),AND(M111=1,N111=2),AND(M111=2,N111=2)),"Bajo",IF(OR(AND(M111=1,N111=3),AND(M111=2,N111=3),AND(M111=3,N111=2),AND(M111=4,N111=1)),"Moderado",IF(OR(AND(M111=1,N111=5),AND(M111=1,N111=4),AND(M111=2,N111=4),AND(M111=3,N111=3),AND(M111=4,N111=3),AND(M111=4,N111=2),AND(M111=5,N111=2),AND(M111=5,N111=1)),"Alto",IF(OR(AND(M111=2,N111=5),AND(M111=3,N111=4),AND(M111=4,N111=4),AND(M111=5,N111=4),AND(M111=5,N111=3),AND(M111=3,N111=5),AND(M111=4,N111=5),AND(M111=5,N111=5)),"Extremo","")))))</f>
        <v>Bajo</v>
      </c>
      <c r="P111" s="458" t="s">
        <v>240</v>
      </c>
      <c r="Q111" s="311" t="s">
        <v>638</v>
      </c>
      <c r="R111" s="449" t="s">
        <v>632</v>
      </c>
      <c r="S111" s="450" t="s">
        <v>104</v>
      </c>
      <c r="T111" s="273"/>
      <c r="U111" s="486">
        <v>0</v>
      </c>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row>
    <row r="112" spans="1:48" ht="75.75" customHeight="1" x14ac:dyDescent="0.25">
      <c r="A112" s="841"/>
      <c r="B112" s="752"/>
      <c r="C112" s="753"/>
      <c r="D112" s="751" t="s">
        <v>371</v>
      </c>
      <c r="E112" s="471" t="s">
        <v>162</v>
      </c>
      <c r="F112" s="443" t="s">
        <v>150</v>
      </c>
      <c r="G112" s="472" t="s">
        <v>163</v>
      </c>
      <c r="H112" s="473" t="s">
        <v>164</v>
      </c>
      <c r="I112" s="454">
        <v>4</v>
      </c>
      <c r="J112" s="462">
        <v>10</v>
      </c>
      <c r="K112" s="453" t="str">
        <f>IF(I112*J112=0," ",IF(OR(AND(I112=1,J112=5),AND(I112=2,J112=5)),"Moderado",IF(OR(AND(I112=3,J112=5),AND(I112=4,J112=5),AND(I112=2,J112=10),AND(I112=1,J112=10)),"Alto",IF(OR(AND(I112=5,J112=5),AND(I112=3,J112=10),AND(I112=4,J112=10),AND(I112=5,J112=10),AND(I112=1,J112=20),AND(I112=2,J112=20),AND(I112=3,J112=20),AND(I112=4,J112=20),AND(I112=5,J112=20)),"Extremo",""))))</f>
        <v>Extremo</v>
      </c>
      <c r="L112" s="474" t="s">
        <v>171</v>
      </c>
      <c r="M112" s="454">
        <v>4</v>
      </c>
      <c r="N112" s="462">
        <v>5</v>
      </c>
      <c r="O112" s="453" t="str">
        <f>IF(M112*N112=0," ",IF(OR(AND(M112=1,N112=5),AND(M112=2,N112=5)),"Moderado",IF(OR(AND(M112=3,N112=5),AND(M112=4,N112=5),AND(M112=2,N112=10),AND(M112=1,N112=10)),"Alto",IF(OR(AND(M112=5,N112=5),AND(M112=3,N112=10),AND(M112=4,N112=10),AND(M112=5,N112=10),AND(M112=1,N112=20),AND(M112=2,N112=20),AND(M112=3,N112=20),AND(M112=4,N112=20),AND(M112=5,N112=20)),"Extremo",""))))</f>
        <v>Alto</v>
      </c>
      <c r="P112" s="458" t="s">
        <v>240</v>
      </c>
      <c r="Q112" s="448" t="s">
        <v>439</v>
      </c>
      <c r="R112" s="386" t="s">
        <v>323</v>
      </c>
      <c r="S112" s="475" t="s">
        <v>324</v>
      </c>
      <c r="T112" s="476"/>
      <c r="U112" s="477">
        <v>70</v>
      </c>
    </row>
    <row r="113" spans="1:48" ht="71.25" customHeight="1" x14ac:dyDescent="0.25">
      <c r="A113" s="841"/>
      <c r="B113" s="903"/>
      <c r="C113" s="793"/>
      <c r="D113" s="751"/>
      <c r="E113" s="708" t="s">
        <v>63</v>
      </c>
      <c r="F113" s="574" t="s">
        <v>148</v>
      </c>
      <c r="G113" s="907" t="s">
        <v>64</v>
      </c>
      <c r="H113" s="385" t="s">
        <v>68</v>
      </c>
      <c r="I113" s="662">
        <v>4</v>
      </c>
      <c r="J113" s="664">
        <v>4</v>
      </c>
      <c r="K113" s="621" t="str">
        <f>IF(I113*J113=0," ",IF(OR(AND(I113=1,J113=1),AND(I113=2,J113=1),AND(I113=3,J113=1),AND(I113=1,J113=2),AND(I113=2,J113=2)),"Bajo",IF(OR(AND(I113=1,J113=3),AND(I113=2,J113=3),AND(I113=3,J113=2),AND(I113=4,J113=1)),"Moderado",IF(OR(AND(I113=1,J113=5),AND(I113=1,J113=4),AND(I113=2,J113=4),AND(I113=3,J113=3),AND(I113=4,J113=3),AND(I113=4,J113=2),AND(I113=5,J113=2),AND(I113=5,J113=1)),"Alto",IF(OR(AND(I113=2,J113=5),AND(I113=3,J113=4),AND(I113=4,J113=4),AND(I113=5,J113=4),AND(I113=5,J113=3),AND(I113=3,J113=5),AND(I113=4,J113=5),AND(I113=5,J113=5)),"Extremo","")))))</f>
        <v>Extremo</v>
      </c>
      <c r="L113" s="666" t="s">
        <v>73</v>
      </c>
      <c r="M113" s="662">
        <v>4</v>
      </c>
      <c r="N113" s="664">
        <v>2</v>
      </c>
      <c r="O113" s="621" t="str">
        <f>IF(M113*N113=0," ",IF(OR(AND(M113=1,N113=1),AND(M113=2,N113=1),AND(M113=3,N113=1),AND(M113=1,N113=2),AND(M113=2,N113=2)),"Bajo",IF(OR(AND(M113=1,N113=3),AND(M113=2,N113=3),AND(M113=3,N113=2),AND(M113=4,N113=1)),"Moderado",IF(OR(AND(M113=1,N113=5),AND(M113=1,N113=4),AND(M113=2,N113=4),AND(M113=3,N113=3),AND(M113=4,N113=3),AND(M113=4,N113=2),AND(M113=5,N113=2),AND(M113=5,N113=1)),"Alto",IF(OR(AND(M113=2,N113=5),AND(M113=3,N113=4),AND(M113=4,N113=4),AND(M113=5,N113=4),AND(M113=5,N113=3),AND(M113=3,N113=5),AND(M113=4,N113=5),AND(M113=5,N113=5)),"Extremo","")))))</f>
        <v>Alto</v>
      </c>
      <c r="P113" s="577" t="s">
        <v>240</v>
      </c>
      <c r="Q113" s="351" t="s">
        <v>440</v>
      </c>
      <c r="R113" s="386" t="s">
        <v>117</v>
      </c>
      <c r="S113" s="378" t="s">
        <v>99</v>
      </c>
      <c r="T113" s="5"/>
      <c r="U113" s="816">
        <v>80</v>
      </c>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1:48" ht="43.5" customHeight="1" x14ac:dyDescent="0.25">
      <c r="A114" s="841"/>
      <c r="B114" s="888" t="s">
        <v>142</v>
      </c>
      <c r="C114" s="886" t="s">
        <v>127</v>
      </c>
      <c r="D114" s="751"/>
      <c r="E114" s="766"/>
      <c r="F114" s="574"/>
      <c r="G114" s="908"/>
      <c r="H114" s="188" t="s">
        <v>72</v>
      </c>
      <c r="I114" s="657"/>
      <c r="J114" s="653"/>
      <c r="K114" s="617"/>
      <c r="L114" s="667"/>
      <c r="M114" s="657"/>
      <c r="N114" s="653"/>
      <c r="O114" s="617"/>
      <c r="P114" s="577"/>
      <c r="Q114" s="293" t="s">
        <v>441</v>
      </c>
      <c r="R114" s="28" t="s">
        <v>117</v>
      </c>
      <c r="S114" s="288" t="s">
        <v>99</v>
      </c>
      <c r="T114" s="5"/>
      <c r="U114" s="816"/>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1:48" ht="49.5" customHeight="1" x14ac:dyDescent="0.25">
      <c r="A115" s="841"/>
      <c r="B115" s="889"/>
      <c r="C115" s="887"/>
      <c r="D115" s="751"/>
      <c r="E115" s="766"/>
      <c r="F115" s="574"/>
      <c r="G115" s="37" t="s">
        <v>65</v>
      </c>
      <c r="H115" s="188" t="s">
        <v>69</v>
      </c>
      <c r="I115" s="657"/>
      <c r="J115" s="653"/>
      <c r="K115" s="617"/>
      <c r="L115" s="667"/>
      <c r="M115" s="657"/>
      <c r="N115" s="653"/>
      <c r="O115" s="617"/>
      <c r="P115" s="577"/>
      <c r="Q115" s="293" t="s">
        <v>442</v>
      </c>
      <c r="R115" s="28" t="s">
        <v>117</v>
      </c>
      <c r="S115" s="288" t="s">
        <v>99</v>
      </c>
      <c r="T115" s="5"/>
      <c r="U115" s="816"/>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1:48" ht="53.25" customHeight="1" x14ac:dyDescent="0.25">
      <c r="A116" s="841"/>
      <c r="B116" s="889"/>
      <c r="C116" s="887"/>
      <c r="D116" s="751"/>
      <c r="E116" s="766"/>
      <c r="F116" s="574"/>
      <c r="G116" s="38" t="s">
        <v>66</v>
      </c>
      <c r="H116" s="188" t="s">
        <v>70</v>
      </c>
      <c r="I116" s="657"/>
      <c r="J116" s="653"/>
      <c r="K116" s="617"/>
      <c r="L116" s="667"/>
      <c r="M116" s="657"/>
      <c r="N116" s="653"/>
      <c r="O116" s="617"/>
      <c r="P116" s="577"/>
      <c r="Q116" s="308" t="s">
        <v>443</v>
      </c>
      <c r="R116" s="28" t="s">
        <v>117</v>
      </c>
      <c r="S116" s="288" t="s">
        <v>99</v>
      </c>
      <c r="T116" s="5"/>
      <c r="U116" s="816"/>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1:48" ht="100.5" customHeight="1" x14ac:dyDescent="0.25">
      <c r="A117" s="841"/>
      <c r="B117" s="889"/>
      <c r="C117" s="887"/>
      <c r="D117" s="751"/>
      <c r="E117" s="706"/>
      <c r="F117" s="574"/>
      <c r="G117" s="44" t="s">
        <v>67</v>
      </c>
      <c r="H117" s="45" t="s">
        <v>71</v>
      </c>
      <c r="I117" s="663"/>
      <c r="J117" s="665"/>
      <c r="K117" s="600"/>
      <c r="L117" s="668"/>
      <c r="M117" s="663"/>
      <c r="N117" s="665"/>
      <c r="O117" s="600"/>
      <c r="P117" s="577"/>
      <c r="Q117" s="312" t="s">
        <v>444</v>
      </c>
      <c r="R117" s="313" t="s">
        <v>117</v>
      </c>
      <c r="S117" s="169" t="s">
        <v>99</v>
      </c>
      <c r="T117" s="5"/>
      <c r="U117" s="816"/>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row r="118" spans="1:48" ht="100.5" customHeight="1" x14ac:dyDescent="0.25">
      <c r="A118" s="841"/>
      <c r="B118" s="889"/>
      <c r="C118" s="887"/>
      <c r="D118" s="839" t="s">
        <v>651</v>
      </c>
      <c r="E118" s="853" t="s">
        <v>662</v>
      </c>
      <c r="F118" s="853" t="s">
        <v>149</v>
      </c>
      <c r="G118" s="117" t="s">
        <v>664</v>
      </c>
      <c r="H118" s="854" t="s">
        <v>652</v>
      </c>
      <c r="I118" s="855">
        <v>1</v>
      </c>
      <c r="J118" s="673">
        <v>3</v>
      </c>
      <c r="K118" s="859" t="str">
        <f t="shared" ref="K118" si="33">IF(I118*J118=0," ",IF(OR(AND(I118=1,J118=1),AND(I118=2,J118=1),AND(I118=3,J118=1),AND(I118=1,J118=2),AND(I118=2,J118=2)),"Bajo",IF(OR(AND(I118=1,J118=3),AND(I118=2,J118=3),AND(I118=3,J118=2),AND(I118=4,J118=1)),"Moderado",IF(OR(AND(I118=1,J118=5),AND(I118=1,J118=4),AND(I118=2,J118=4),AND(I118=3,J118=3),AND(I118=4,J118=3),AND(I118=4,J118=2),AND(I118=5,J118=2),AND(I118=5,J118=1)),"Alto",IF(OR(AND(I118=2,J118=5),AND(I118=3,J118=4),AND(I118=4,J118=4),AND(I118=5,J118=4),AND(I118=5,J118=3),AND(I118=3,J118=5),AND(I118=4,J118=5),AND(I118=5,J118=5)),"Extremo","")))))</f>
        <v>Moderado</v>
      </c>
      <c r="L118" s="62" t="s">
        <v>672</v>
      </c>
      <c r="M118" s="663">
        <v>1</v>
      </c>
      <c r="N118" s="665">
        <v>2</v>
      </c>
      <c r="O118" s="616" t="str">
        <f>IF(M118*N118=0," ",IF(OR(AND(M118=1,N118=1),AND(M118=2,N118=1),AND(M118=3,N118=1),AND(M118=1,N118=2),AND(M118=2,N118=2)),"Bajo",IF(OR(AND(M118=1,N118=3),AND(M118=2,N118=3),AND(M118=3,N118=2),AND(M118=4,N118=1)),"Moderado",IF(OR(AND(M118=1,N118=5),AND(M118=1,N118=4),AND(M118=2,N118=4),AND(M118=3,N118=3),AND(M118=4,N118=3),AND(M118=4,N118=2),AND(M118=5,N118=2),AND(M118=5,N118=1)),"Alto",IF(OR(AND(M118=2,N118=5),AND(M118=3,N118=4),AND(M118=4,N118=4),AND(M118=5,N118=4),AND(M118=5,N118=3),AND(M118=3,N118=5),AND(M118=4,N118=5),AND(M118=5,N118=5)),"Extremo","")))))</f>
        <v>Bajo</v>
      </c>
      <c r="P118" s="592" t="s">
        <v>240</v>
      </c>
      <c r="Q118" s="873" t="s">
        <v>653</v>
      </c>
      <c r="R118" s="882" t="str">
        <f>+'[2]Mapa Riesgo'!$R$4</f>
        <v>Comité Coordinador de Control Interno-CCCI
Coordinación del SGC</v>
      </c>
      <c r="S118" s="592" t="s">
        <v>104</v>
      </c>
      <c r="T118" s="884">
        <v>44592</v>
      </c>
      <c r="U118" s="885">
        <v>0</v>
      </c>
      <c r="V118" s="851"/>
      <c r="W118" s="852"/>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row>
    <row r="119" spans="1:48" ht="100.5" customHeight="1" x14ac:dyDescent="0.25">
      <c r="A119" s="841"/>
      <c r="B119" s="889"/>
      <c r="C119" s="887"/>
      <c r="D119" s="839"/>
      <c r="E119" s="853"/>
      <c r="F119" s="853"/>
      <c r="G119" s="117" t="s">
        <v>665</v>
      </c>
      <c r="H119" s="854"/>
      <c r="I119" s="856"/>
      <c r="J119" s="674"/>
      <c r="K119" s="860"/>
      <c r="L119" s="498" t="s">
        <v>673</v>
      </c>
      <c r="M119" s="672"/>
      <c r="N119" s="674"/>
      <c r="O119" s="608"/>
      <c r="P119" s="593"/>
      <c r="Q119" s="881"/>
      <c r="R119" s="883"/>
      <c r="S119" s="593"/>
      <c r="T119" s="880"/>
      <c r="U119" s="872"/>
      <c r="V119" s="851"/>
      <c r="W119" s="852"/>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row>
    <row r="120" spans="1:48" ht="100.5" customHeight="1" x14ac:dyDescent="0.25">
      <c r="A120" s="841"/>
      <c r="B120" s="889"/>
      <c r="C120" s="887"/>
      <c r="D120" s="839"/>
      <c r="E120" s="853"/>
      <c r="F120" s="853"/>
      <c r="G120" s="298" t="s">
        <v>666</v>
      </c>
      <c r="H120" s="645"/>
      <c r="I120" s="857"/>
      <c r="J120" s="858"/>
      <c r="K120" s="861"/>
      <c r="L120" s="87" t="s">
        <v>674</v>
      </c>
      <c r="M120" s="662"/>
      <c r="N120" s="664"/>
      <c r="O120" s="601"/>
      <c r="P120" s="602"/>
      <c r="Q120" s="499" t="s">
        <v>654</v>
      </c>
      <c r="R120" s="509" t="str">
        <f>+'[2]Mapa Riesgo'!$R$6</f>
        <v>Comité Coordinador de Control Interno-CCCI
Coordinación del SGC</v>
      </c>
      <c r="S120" s="487" t="s">
        <v>87</v>
      </c>
      <c r="T120" s="511">
        <v>44592</v>
      </c>
      <c r="U120" s="486">
        <v>0</v>
      </c>
      <c r="V120" s="851"/>
      <c r="W120" s="852"/>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row>
    <row r="121" spans="1:48" ht="100.5" customHeight="1" x14ac:dyDescent="0.25">
      <c r="A121" s="841"/>
      <c r="B121" s="889"/>
      <c r="C121" s="887"/>
      <c r="D121" s="839" t="s">
        <v>655</v>
      </c>
      <c r="E121" s="862" t="s">
        <v>663</v>
      </c>
      <c r="F121" s="853" t="s">
        <v>148</v>
      </c>
      <c r="G121" s="863" t="s">
        <v>667</v>
      </c>
      <c r="H121" s="89" t="s">
        <v>669</v>
      </c>
      <c r="I121" s="855">
        <v>5</v>
      </c>
      <c r="J121" s="673">
        <v>4</v>
      </c>
      <c r="K121" s="859" t="str">
        <f t="shared" ref="K121" si="34">IF(I121*J121=0," ",IF(OR(AND(I121=1,J121=1),AND(I121=2,J121=1),AND(I121=3,J121=1),AND(I121=1,J121=2),AND(I121=2,J121=2)),"Bajo",IF(OR(AND(I121=1,J121=3),AND(I121=2,J121=3),AND(I121=3,J121=2),AND(I121=4,J121=1)),"Moderado",IF(OR(AND(I121=1,J121=5),AND(I121=1,J121=4),AND(I121=2,J121=4),AND(I121=3,J121=3),AND(I121=4,J121=3),AND(I121=4,J121=2),AND(I121=5,J121=2),AND(I121=5,J121=1)),"Alto",IF(OR(AND(I121=2,J121=5),AND(I121=3,J121=4),AND(I121=4,J121=4),AND(I121=5,J121=4),AND(I121=5,J121=3),AND(I121=3,J121=5),AND(I121=4,J121=5),AND(I121=5,J121=5)),"Extremo","")))))</f>
        <v>Extremo</v>
      </c>
      <c r="L121" s="864" t="s">
        <v>675</v>
      </c>
      <c r="M121" s="663">
        <v>5</v>
      </c>
      <c r="N121" s="665">
        <v>4</v>
      </c>
      <c r="O121" s="616" t="str">
        <f>IF(M121*N121=0," ",IF(OR(AND(M121=1,N121=1),AND(M121=2,N121=1),AND(M121=3,N121=1),AND(M121=1,N121=2),AND(M121=2,N121=2)),"Bajo",IF(OR(AND(M121=1,N121=3),AND(M121=2,N121=3),AND(M121=3,N121=2),AND(M121=4,N121=1)),"Moderado",IF(OR(AND(M121=1,N121=5),AND(M121=1,N121=4),AND(M121=2,N121=4),AND(M121=3,N121=3),AND(M121=4,N121=3),AND(M121=4,N121=2),AND(M121=5,N121=2),AND(M121=5,N121=1)),"Alto",IF(OR(AND(M121=2,N121=5),AND(M121=3,N121=4),AND(M121=4,N121=4),AND(M121=5,N121=4),AND(M121=5,N121=3),AND(M121=3,N121=5),AND(M121=4,N121=5),AND(M121=5,N121=5)),"Extremo","")))))</f>
        <v>Extremo</v>
      </c>
      <c r="P121" s="592" t="s">
        <v>240</v>
      </c>
      <c r="Q121" s="873" t="s">
        <v>656</v>
      </c>
      <c r="R121" s="876" t="str">
        <f>+'[2]Mapa Riesgo'!$R$7</f>
        <v xml:space="preserve">Rector
Coordinador (a) de Evaluación 
</v>
      </c>
      <c r="S121" s="879" t="s">
        <v>87</v>
      </c>
      <c r="T121" s="880">
        <v>44592</v>
      </c>
      <c r="U121" s="815">
        <v>0</v>
      </c>
      <c r="V121" s="851"/>
      <c r="W121" s="852"/>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row>
    <row r="122" spans="1:48" ht="100.5" customHeight="1" x14ac:dyDescent="0.25">
      <c r="A122" s="841"/>
      <c r="B122" s="889"/>
      <c r="C122" s="887"/>
      <c r="D122" s="839"/>
      <c r="E122" s="862"/>
      <c r="F122" s="853"/>
      <c r="G122" s="768"/>
      <c r="H122" s="479" t="s">
        <v>670</v>
      </c>
      <c r="I122" s="856"/>
      <c r="J122" s="674"/>
      <c r="K122" s="860"/>
      <c r="L122" s="865"/>
      <c r="M122" s="672"/>
      <c r="N122" s="674"/>
      <c r="O122" s="608"/>
      <c r="P122" s="593"/>
      <c r="Q122" s="874"/>
      <c r="R122" s="877"/>
      <c r="S122" s="879"/>
      <c r="T122" s="880"/>
      <c r="U122" s="816"/>
      <c r="V122" s="851"/>
      <c r="W122" s="852"/>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row>
    <row r="123" spans="1:48" ht="100.5" customHeight="1" x14ac:dyDescent="0.25">
      <c r="A123" s="841"/>
      <c r="B123" s="889"/>
      <c r="C123" s="887"/>
      <c r="D123" s="839"/>
      <c r="E123" s="862"/>
      <c r="F123" s="853"/>
      <c r="G123" s="837"/>
      <c r="H123" s="480" t="s">
        <v>671</v>
      </c>
      <c r="I123" s="857"/>
      <c r="J123" s="858"/>
      <c r="K123" s="861"/>
      <c r="L123" s="866"/>
      <c r="M123" s="776"/>
      <c r="N123" s="858"/>
      <c r="O123" s="601"/>
      <c r="P123" s="680"/>
      <c r="Q123" s="875"/>
      <c r="R123" s="878"/>
      <c r="S123" s="879"/>
      <c r="T123" s="880"/>
      <c r="U123" s="872"/>
      <c r="V123" s="851"/>
      <c r="W123" s="852"/>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row>
    <row r="124" spans="1:48" ht="100.5" customHeight="1" thickBot="1" x14ac:dyDescent="0.3">
      <c r="A124" s="841"/>
      <c r="B124" s="890"/>
      <c r="C124" s="730"/>
      <c r="D124" s="500" t="s">
        <v>657</v>
      </c>
      <c r="E124" s="175" t="str">
        <f>+'[2]Mapa Riesgo'!$E$10</f>
        <v>Desactualización de normas y reglamentos como consecuencia de evaluaciones, autoevaluaciones, auditorias o requerimientos legales</v>
      </c>
      <c r="F124" s="266" t="s">
        <v>148</v>
      </c>
      <c r="G124" s="497" t="s">
        <v>668</v>
      </c>
      <c r="H124" s="501" t="s">
        <v>658</v>
      </c>
      <c r="I124" s="502">
        <f>'[2]Análisis del Riesgo'!$K$10</f>
        <v>3</v>
      </c>
      <c r="J124" s="481">
        <f>'[2]Análisis del Riesgo'!$L$10</f>
        <v>3</v>
      </c>
      <c r="K124" s="503" t="str">
        <f>IF(I124*J124=0," ",IF(OR(AND(I124=1,J124=1),AND(I124=2,J124=1),AND(I124=3,J124=1),AND(I124=1,J124=2),AND(I124=2,J124=2)),"Bajo",IF(OR(AND(I124=1,J124=3),AND(I124=2,J124=3),AND(I124=3,J124=2),AND(I124=4,J124=1)),"Moderado",IF(OR(AND(I124=1,J124=5),AND(I124=1,J124=4),AND(I124=2,J124=4),AND(I124=3,J124=3),AND(I124=4,J124=3),AND(I124=4,J124=2),AND(I124=5,J124=2),AND(I124=5,J124=1)),"Mayor",IF(OR(AND(I124=2,J124=5),AND(I124=3,J124=4),AND(I124=4,J124=4),AND(I124=5,J124=4),AND(I124=5,J124=3),AND(I124=3,J124=5),AND(I124=4,J124=5),AND(I124=5,J124=5)),"Extremo","")))))</f>
        <v>Mayor</v>
      </c>
      <c r="L124" s="504" t="s">
        <v>659</v>
      </c>
      <c r="M124" s="505">
        <v>2</v>
      </c>
      <c r="N124" s="496">
        <v>2</v>
      </c>
      <c r="O124" s="495" t="str">
        <f>IF(M124*N124=0," ",IF(OR(AND(M124=1,N124=1),AND(M124=2,N124=1),AND(M124=3,N124=1),AND(M124=1,N124=2),AND(M124=2,N124=2)),"Bajo",IF(OR(AND(M124=1,N124=3),AND(M124=2,N124=3),AND(M124=3,N124=2),AND(M124=4,N124=1)),"Moderado",IF(OR(AND(M124=1,N124=5),AND(M124=1,N124=4),AND(M124=2,N124=4),AND(M124=3,N124=3),AND(M124=4,N124=3),AND(M124=4,N124=2),AND(M124=5,N124=2),AND(M124=5,N124=1)),"Mayor",IF(OR(AND(M124=2,N124=5),AND(M124=3,N124=4),AND(M124=4,N124=4),AND(M124=5,N124=4),AND(M124=5,N124=3),AND(M124=3,N124=5),AND(M124=4,N124=5),AND(M124=5,N124=5)),"Extremo","")))))</f>
        <v>Bajo</v>
      </c>
      <c r="P124" s="56" t="s">
        <v>240</v>
      </c>
      <c r="Q124" s="506" t="s">
        <v>660</v>
      </c>
      <c r="R124" s="510" t="s">
        <v>661</v>
      </c>
      <c r="S124" s="488" t="s">
        <v>676</v>
      </c>
      <c r="T124" s="512">
        <v>44592</v>
      </c>
      <c r="U124" s="485">
        <v>0</v>
      </c>
      <c r="V124" s="507"/>
      <c r="W124" s="852"/>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row>
    <row r="125" spans="1:48" ht="23.25" x14ac:dyDescent="0.25">
      <c r="U125" s="513"/>
    </row>
    <row r="126" spans="1:48" ht="23.25" x14ac:dyDescent="0.25">
      <c r="U126" s="514"/>
    </row>
  </sheetData>
  <sheetProtection algorithmName="SHA-512" hashValue="HfpnXzJFuiMyYaGzS2atWWDA0puuW3j1ZvMgxTwLBd2Ts+bSh0I6RNoAMuOFhzJseJDK9csYja5Quax406PDug==" saltValue="zsbiGqmoD7pSg5MRssTIQg==" spinCount="100000" sheet="1" objects="1" scenarios="1"/>
  <mergeCells count="469">
    <mergeCell ref="C114:C124"/>
    <mergeCell ref="B114:B124"/>
    <mergeCell ref="A96:A105"/>
    <mergeCell ref="B96:B105"/>
    <mergeCell ref="C96:C105"/>
    <mergeCell ref="D102:D105"/>
    <mergeCell ref="E102:E104"/>
    <mergeCell ref="F102:F104"/>
    <mergeCell ref="I102:I104"/>
    <mergeCell ref="A110:A124"/>
    <mergeCell ref="B110:B113"/>
    <mergeCell ref="C110:C113"/>
    <mergeCell ref="D110:D111"/>
    <mergeCell ref="E113:E117"/>
    <mergeCell ref="I113:I117"/>
    <mergeCell ref="G113:G114"/>
    <mergeCell ref="S102:S103"/>
    <mergeCell ref="U102:U103"/>
    <mergeCell ref="N121:N123"/>
    <mergeCell ref="O121:O123"/>
    <mergeCell ref="P121:P123"/>
    <mergeCell ref="Q121:Q123"/>
    <mergeCell ref="R121:R123"/>
    <mergeCell ref="S121:S123"/>
    <mergeCell ref="T121:T123"/>
    <mergeCell ref="U121:U123"/>
    <mergeCell ref="O118:O120"/>
    <mergeCell ref="P118:P120"/>
    <mergeCell ref="Q118:Q119"/>
    <mergeCell ref="R118:R119"/>
    <mergeCell ref="S118:S119"/>
    <mergeCell ref="T118:T119"/>
    <mergeCell ref="U118:U119"/>
    <mergeCell ref="U113:U117"/>
    <mergeCell ref="V118:V120"/>
    <mergeCell ref="W118:W124"/>
    <mergeCell ref="D118:D120"/>
    <mergeCell ref="E118:E120"/>
    <mergeCell ref="F118:F120"/>
    <mergeCell ref="H118:H120"/>
    <mergeCell ref="I118:I120"/>
    <mergeCell ref="J118:J120"/>
    <mergeCell ref="K118:K120"/>
    <mergeCell ref="M118:M120"/>
    <mergeCell ref="N118:N120"/>
    <mergeCell ref="V121:V123"/>
    <mergeCell ref="D121:D123"/>
    <mergeCell ref="E121:E123"/>
    <mergeCell ref="F121:F123"/>
    <mergeCell ref="G121:G123"/>
    <mergeCell ref="I121:I123"/>
    <mergeCell ref="J121:J123"/>
    <mergeCell ref="K121:K123"/>
    <mergeCell ref="L121:L123"/>
    <mergeCell ref="M121:M123"/>
    <mergeCell ref="A58:A62"/>
    <mergeCell ref="B58:B62"/>
    <mergeCell ref="C58:C62"/>
    <mergeCell ref="D58:D62"/>
    <mergeCell ref="E61:E62"/>
    <mergeCell ref="D63:D76"/>
    <mergeCell ref="E73:E76"/>
    <mergeCell ref="D106:D109"/>
    <mergeCell ref="E80:E81"/>
    <mergeCell ref="D77:D78"/>
    <mergeCell ref="D85:D90"/>
    <mergeCell ref="D91:D92"/>
    <mergeCell ref="A106:A109"/>
    <mergeCell ref="A85:A90"/>
    <mergeCell ref="B85:B90"/>
    <mergeCell ref="C85:C90"/>
    <mergeCell ref="A91:A92"/>
    <mergeCell ref="B91:B92"/>
    <mergeCell ref="A63:A78"/>
    <mergeCell ref="E85:E86"/>
    <mergeCell ref="E83:E84"/>
    <mergeCell ref="D79:D82"/>
    <mergeCell ref="E52:E54"/>
    <mergeCell ref="E55:E56"/>
    <mergeCell ref="F55:F56"/>
    <mergeCell ref="H61:H62"/>
    <mergeCell ref="I61:I62"/>
    <mergeCell ref="J61:J62"/>
    <mergeCell ref="K61:K62"/>
    <mergeCell ref="F63:F67"/>
    <mergeCell ref="F61:F62"/>
    <mergeCell ref="U63:U67"/>
    <mergeCell ref="R63:R67"/>
    <mergeCell ref="S63:S67"/>
    <mergeCell ref="F46:F48"/>
    <mergeCell ref="I63:I67"/>
    <mergeCell ref="J50:J51"/>
    <mergeCell ref="I50:I51"/>
    <mergeCell ref="H50:H51"/>
    <mergeCell ref="K50:K51"/>
    <mergeCell ref="L68:L71"/>
    <mergeCell ref="E63:E67"/>
    <mergeCell ref="E68:E71"/>
    <mergeCell ref="J63:J67"/>
    <mergeCell ref="L63:L67"/>
    <mergeCell ref="Q63:Q67"/>
    <mergeCell ref="P63:P67"/>
    <mergeCell ref="M63:M67"/>
    <mergeCell ref="O63:O67"/>
    <mergeCell ref="U80:U81"/>
    <mergeCell ref="U83:U84"/>
    <mergeCell ref="U85:U86"/>
    <mergeCell ref="U87:U88"/>
    <mergeCell ref="O80:O81"/>
    <mergeCell ref="M73:M76"/>
    <mergeCell ref="N73:N76"/>
    <mergeCell ref="O85:O86"/>
    <mergeCell ref="P85:P86"/>
    <mergeCell ref="Q73:Q76"/>
    <mergeCell ref="P83:P84"/>
    <mergeCell ref="Q83:Q84"/>
    <mergeCell ref="Q80:Q81"/>
    <mergeCell ref="R83:R84"/>
    <mergeCell ref="S83:S84"/>
    <mergeCell ref="R80:R81"/>
    <mergeCell ref="S80:S81"/>
    <mergeCell ref="S85:S86"/>
    <mergeCell ref="U73:U76"/>
    <mergeCell ref="U89:U90"/>
    <mergeCell ref="N55:N56"/>
    <mergeCell ref="I52:I54"/>
    <mergeCell ref="J52:J54"/>
    <mergeCell ref="K52:K54"/>
    <mergeCell ref="I55:I56"/>
    <mergeCell ref="J55:J56"/>
    <mergeCell ref="K55:K56"/>
    <mergeCell ref="T66:T67"/>
    <mergeCell ref="T70:T71"/>
    <mergeCell ref="T77:T79"/>
    <mergeCell ref="T40:T57"/>
    <mergeCell ref="L52:L53"/>
    <mergeCell ref="O55:O56"/>
    <mergeCell ref="I87:I88"/>
    <mergeCell ref="J87:J88"/>
    <mergeCell ref="K87:K88"/>
    <mergeCell ref="I85:I86"/>
    <mergeCell ref="J85:J86"/>
    <mergeCell ref="K85:K86"/>
    <mergeCell ref="L83:L84"/>
    <mergeCell ref="M80:M81"/>
    <mergeCell ref="S55:S56"/>
    <mergeCell ref="U40:U42"/>
    <mergeCell ref="Q61:Q62"/>
    <mergeCell ref="N61:N62"/>
    <mergeCell ref="O61:O62"/>
    <mergeCell ref="P61:P62"/>
    <mergeCell ref="M61:M62"/>
    <mergeCell ref="U34:U36"/>
    <mergeCell ref="U38:U39"/>
    <mergeCell ref="U44:U45"/>
    <mergeCell ref="U55:U56"/>
    <mergeCell ref="R52:R54"/>
    <mergeCell ref="R55:R56"/>
    <mergeCell ref="S46:S48"/>
    <mergeCell ref="U61:U62"/>
    <mergeCell ref="S61:S62"/>
    <mergeCell ref="R61:R62"/>
    <mergeCell ref="S52:S54"/>
    <mergeCell ref="O52:O54"/>
    <mergeCell ref="M52:M54"/>
    <mergeCell ref="N52:N54"/>
    <mergeCell ref="A34:A39"/>
    <mergeCell ref="B34:B36"/>
    <mergeCell ref="C34:C36"/>
    <mergeCell ref="B37:B39"/>
    <mergeCell ref="C37:C39"/>
    <mergeCell ref="E34:E36"/>
    <mergeCell ref="F34:F36"/>
    <mergeCell ref="I34:I36"/>
    <mergeCell ref="J34:J36"/>
    <mergeCell ref="E38:E39"/>
    <mergeCell ref="F38:F39"/>
    <mergeCell ref="I38:I39"/>
    <mergeCell ref="J38:J39"/>
    <mergeCell ref="D34:D39"/>
    <mergeCell ref="A40:A57"/>
    <mergeCell ref="N44:N45"/>
    <mergeCell ref="D50:D51"/>
    <mergeCell ref="E50:E51"/>
    <mergeCell ref="F50:F51"/>
    <mergeCell ref="F40:F42"/>
    <mergeCell ref="I40:I42"/>
    <mergeCell ref="J40:J42"/>
    <mergeCell ref="D52:D57"/>
    <mergeCell ref="K44:K45"/>
    <mergeCell ref="D44:D48"/>
    <mergeCell ref="E46:E48"/>
    <mergeCell ref="B40:B57"/>
    <mergeCell ref="C43:C57"/>
    <mergeCell ref="F52:F54"/>
    <mergeCell ref="D40:D43"/>
    <mergeCell ref="E40:E42"/>
    <mergeCell ref="E44:E45"/>
    <mergeCell ref="F44:F45"/>
    <mergeCell ref="M55:M56"/>
    <mergeCell ref="H55:H56"/>
    <mergeCell ref="L55:L56"/>
    <mergeCell ref="M50:M51"/>
    <mergeCell ref="N50:N51"/>
    <mergeCell ref="C40:C42"/>
    <mergeCell ref="G73:G76"/>
    <mergeCell ref="I73:I76"/>
    <mergeCell ref="J73:J76"/>
    <mergeCell ref="I68:I71"/>
    <mergeCell ref="P73:P76"/>
    <mergeCell ref="S68:S71"/>
    <mergeCell ref="S73:S76"/>
    <mergeCell ref="K68:K71"/>
    <mergeCell ref="O68:O71"/>
    <mergeCell ref="M68:M71"/>
    <mergeCell ref="N68:N71"/>
    <mergeCell ref="O73:O76"/>
    <mergeCell ref="L73:L76"/>
    <mergeCell ref="Q68:Q71"/>
    <mergeCell ref="P68:P71"/>
    <mergeCell ref="I46:I48"/>
    <mergeCell ref="J46:J48"/>
    <mergeCell ref="K46:K48"/>
    <mergeCell ref="I44:I45"/>
    <mergeCell ref="J44:J45"/>
    <mergeCell ref="Q52:Q53"/>
    <mergeCell ref="K63:K67"/>
    <mergeCell ref="N63:N67"/>
    <mergeCell ref="F83:F84"/>
    <mergeCell ref="E89:E90"/>
    <mergeCell ref="E87:E88"/>
    <mergeCell ref="F113:F117"/>
    <mergeCell ref="L80:L81"/>
    <mergeCell ref="R73:R76"/>
    <mergeCell ref="F89:F90"/>
    <mergeCell ref="I89:I90"/>
    <mergeCell ref="I83:I84"/>
    <mergeCell ref="R87:R88"/>
    <mergeCell ref="Q87:Q88"/>
    <mergeCell ref="G80:G81"/>
    <mergeCell ref="H80:H81"/>
    <mergeCell ref="G87:G88"/>
    <mergeCell ref="F87:F88"/>
    <mergeCell ref="F85:F86"/>
    <mergeCell ref="K80:K81"/>
    <mergeCell ref="F73:F76"/>
    <mergeCell ref="K73:K76"/>
    <mergeCell ref="Q102:Q103"/>
    <mergeCell ref="R102:R103"/>
    <mergeCell ref="I80:I81"/>
    <mergeCell ref="J80:J81"/>
    <mergeCell ref="N80:N81"/>
    <mergeCell ref="P80:P81"/>
    <mergeCell ref="D112:D117"/>
    <mergeCell ref="C4:C5"/>
    <mergeCell ref="B4:B5"/>
    <mergeCell ref="F4:F5"/>
    <mergeCell ref="B106:B109"/>
    <mergeCell ref="C106:C109"/>
    <mergeCell ref="I31:I33"/>
    <mergeCell ref="H12:H14"/>
    <mergeCell ref="I6:I8"/>
    <mergeCell ref="G28:G29"/>
    <mergeCell ref="F28:F29"/>
    <mergeCell ref="F31:F33"/>
    <mergeCell ref="H28:H29"/>
    <mergeCell ref="H31:H33"/>
    <mergeCell ref="F17:F18"/>
    <mergeCell ref="G17:G18"/>
    <mergeCell ref="P113:P117"/>
    <mergeCell ref="N24:N26"/>
    <mergeCell ref="G83:G84"/>
    <mergeCell ref="H83:H84"/>
    <mergeCell ref="A6:A33"/>
    <mergeCell ref="B6:B33"/>
    <mergeCell ref="C6:C33"/>
    <mergeCell ref="E24:E26"/>
    <mergeCell ref="F24:F26"/>
    <mergeCell ref="D96:D101"/>
    <mergeCell ref="D83:D84"/>
    <mergeCell ref="C79:C84"/>
    <mergeCell ref="B79:B84"/>
    <mergeCell ref="B93:B95"/>
    <mergeCell ref="C93:C95"/>
    <mergeCell ref="D93:D95"/>
    <mergeCell ref="F80:F81"/>
    <mergeCell ref="C63:C78"/>
    <mergeCell ref="B63:B78"/>
    <mergeCell ref="C91:C92"/>
    <mergeCell ref="A79:A84"/>
    <mergeCell ref="A93:A95"/>
    <mergeCell ref="E6:E8"/>
    <mergeCell ref="F6:F8"/>
    <mergeCell ref="D23:D27"/>
    <mergeCell ref="D28:D33"/>
    <mergeCell ref="E31:E33"/>
    <mergeCell ref="E28:E29"/>
    <mergeCell ref="A4:A5"/>
    <mergeCell ref="E4:E5"/>
    <mergeCell ref="G4:G5"/>
    <mergeCell ref="H4:H5"/>
    <mergeCell ref="I4:K4"/>
    <mergeCell ref="L4:L5"/>
    <mergeCell ref="M4:O4"/>
    <mergeCell ref="P4:P5"/>
    <mergeCell ref="D4:D5"/>
    <mergeCell ref="U4:U5"/>
    <mergeCell ref="R4:R5"/>
    <mergeCell ref="S4:S5"/>
    <mergeCell ref="N31:N33"/>
    <mergeCell ref="O31:O33"/>
    <mergeCell ref="I28:I29"/>
    <mergeCell ref="J28:J29"/>
    <mergeCell ref="K28:K29"/>
    <mergeCell ref="M28:M29"/>
    <mergeCell ref="N28:N29"/>
    <mergeCell ref="O28:O29"/>
    <mergeCell ref="U10:U11"/>
    <mergeCell ref="U12:U14"/>
    <mergeCell ref="U17:U18"/>
    <mergeCell ref="U19:U21"/>
    <mergeCell ref="U24:U26"/>
    <mergeCell ref="U28:U29"/>
    <mergeCell ref="U31:U33"/>
    <mergeCell ref="T4:T5"/>
    <mergeCell ref="Q4:Q5"/>
    <mergeCell ref="P19:P21"/>
    <mergeCell ref="N17:N18"/>
    <mergeCell ref="M17:M18"/>
    <mergeCell ref="U6:U8"/>
    <mergeCell ref="D12:D18"/>
    <mergeCell ref="D6:D11"/>
    <mergeCell ref="D19:D22"/>
    <mergeCell ref="J24:J26"/>
    <mergeCell ref="O83:O84"/>
    <mergeCell ref="O113:O117"/>
    <mergeCell ref="O87:O88"/>
    <mergeCell ref="O89:O90"/>
    <mergeCell ref="P87:P88"/>
    <mergeCell ref="P89:P90"/>
    <mergeCell ref="N34:N36"/>
    <mergeCell ref="O24:O26"/>
    <mergeCell ref="P24:P26"/>
    <mergeCell ref="O40:O42"/>
    <mergeCell ref="P50:P51"/>
    <mergeCell ref="P52:P54"/>
    <mergeCell ref="P55:P56"/>
    <mergeCell ref="O50:O51"/>
    <mergeCell ref="O102:O104"/>
    <mergeCell ref="P102:P104"/>
    <mergeCell ref="J113:J117"/>
    <mergeCell ref="J89:J90"/>
    <mergeCell ref="J31:J33"/>
    <mergeCell ref="T13:T17"/>
    <mergeCell ref="J83:J84"/>
    <mergeCell ref="K89:K90"/>
    <mergeCell ref="M85:M86"/>
    <mergeCell ref="N85:N86"/>
    <mergeCell ref="L85:L86"/>
    <mergeCell ref="M83:M84"/>
    <mergeCell ref="N83:N84"/>
    <mergeCell ref="M113:M117"/>
    <mergeCell ref="N113:N117"/>
    <mergeCell ref="K113:K117"/>
    <mergeCell ref="L87:L88"/>
    <mergeCell ref="K83:K84"/>
    <mergeCell ref="L113:L117"/>
    <mergeCell ref="N87:N88"/>
    <mergeCell ref="M89:M90"/>
    <mergeCell ref="N89:N90"/>
    <mergeCell ref="M87:M88"/>
    <mergeCell ref="J102:J104"/>
    <mergeCell ref="K102:K104"/>
    <mergeCell ref="L102:L103"/>
    <mergeCell ref="M102:M104"/>
    <mergeCell ref="N102:N104"/>
    <mergeCell ref="O19:O21"/>
    <mergeCell ref="R12:R14"/>
    <mergeCell ref="S89:S90"/>
    <mergeCell ref="F1:T3"/>
    <mergeCell ref="E12:E14"/>
    <mergeCell ref="F12:F14"/>
    <mergeCell ref="I12:I14"/>
    <mergeCell ref="J12:J14"/>
    <mergeCell ref="K12:K14"/>
    <mergeCell ref="M12:M14"/>
    <mergeCell ref="E19:E21"/>
    <mergeCell ref="F19:F21"/>
    <mergeCell ref="I19:I21"/>
    <mergeCell ref="P6:P8"/>
    <mergeCell ref="N12:N14"/>
    <mergeCell ref="O12:O14"/>
    <mergeCell ref="P12:P14"/>
    <mergeCell ref="E10:E11"/>
    <mergeCell ref="F10:F11"/>
    <mergeCell ref="I10:I11"/>
    <mergeCell ref="J10:J11"/>
    <mergeCell ref="K10:K11"/>
    <mergeCell ref="J19:J21"/>
    <mergeCell ref="K19:K21"/>
    <mergeCell ref="E17:E18"/>
    <mergeCell ref="Q50:Q51"/>
    <mergeCell ref="K6:K8"/>
    <mergeCell ref="M6:M8"/>
    <mergeCell ref="H17:H18"/>
    <mergeCell ref="I17:I18"/>
    <mergeCell ref="J17:J18"/>
    <mergeCell ref="K24:K26"/>
    <mergeCell ref="M24:M26"/>
    <mergeCell ref="K17:K18"/>
    <mergeCell ref="J6:J8"/>
    <mergeCell ref="I24:I26"/>
    <mergeCell ref="M19:M21"/>
    <mergeCell ref="N10:N11"/>
    <mergeCell ref="M10:M11"/>
    <mergeCell ref="O6:O8"/>
    <mergeCell ref="N6:N8"/>
    <mergeCell ref="P10:P11"/>
    <mergeCell ref="O10:O11"/>
    <mergeCell ref="L12:L14"/>
    <mergeCell ref="Q12:Q14"/>
    <mergeCell ref="N19:N21"/>
    <mergeCell ref="T31:T33"/>
    <mergeCell ref="S50:S51"/>
    <mergeCell ref="R50:R51"/>
    <mergeCell ref="P28:P29"/>
    <mergeCell ref="P31:P33"/>
    <mergeCell ref="K31:K33"/>
    <mergeCell ref="M31:M33"/>
    <mergeCell ref="K34:K36"/>
    <mergeCell ref="S38:S39"/>
    <mergeCell ref="R44:R45"/>
    <mergeCell ref="L50:L51"/>
    <mergeCell ref="R46:R48"/>
    <mergeCell ref="P34:P36"/>
    <mergeCell ref="O34:O36"/>
    <mergeCell ref="K38:K39"/>
    <mergeCell ref="M34:M36"/>
    <mergeCell ref="O38:O39"/>
    <mergeCell ref="O44:O45"/>
    <mergeCell ref="O46:O48"/>
    <mergeCell ref="M44:M45"/>
    <mergeCell ref="K40:K42"/>
    <mergeCell ref="M46:M48"/>
    <mergeCell ref="N46:N48"/>
    <mergeCell ref="U68:U71"/>
    <mergeCell ref="R68:R71"/>
    <mergeCell ref="J68:J71"/>
    <mergeCell ref="F68:F71"/>
    <mergeCell ref="S12:S14"/>
    <mergeCell ref="L17:L18"/>
    <mergeCell ref="Q17:Q18"/>
    <mergeCell ref="R17:R18"/>
    <mergeCell ref="S17:S18"/>
    <mergeCell ref="R19:R21"/>
    <mergeCell ref="U46:U48"/>
    <mergeCell ref="U50:U51"/>
    <mergeCell ref="U52:U54"/>
    <mergeCell ref="R38:R39"/>
    <mergeCell ref="P38:P39"/>
    <mergeCell ref="M38:M39"/>
    <mergeCell ref="P40:P42"/>
    <mergeCell ref="P44:P45"/>
    <mergeCell ref="N38:N39"/>
    <mergeCell ref="P46:P48"/>
    <mergeCell ref="M40:M42"/>
    <mergeCell ref="N40:N42"/>
    <mergeCell ref="O17:O18"/>
    <mergeCell ref="P17:P18"/>
  </mergeCells>
  <conditionalFormatting sqref="I83:J83 I79:J80 I63:J63 I40:J40 M10:N10 I91:J95 I85:J85">
    <cfRule type="cellIs" dxfId="706" priority="2660" operator="equal">
      <formula>0</formula>
    </cfRule>
  </conditionalFormatting>
  <conditionalFormatting sqref="K80">
    <cfRule type="containsText" dxfId="705" priority="2443" operator="containsText" text="Extremo">
      <formula>NOT(ISERROR(SEARCH("Extremo",K80)))</formula>
    </cfRule>
    <cfRule type="containsText" dxfId="704" priority="2444" operator="containsText" text="Alto">
      <formula>NOT(ISERROR(SEARCH("Alto",K80)))</formula>
    </cfRule>
    <cfRule type="containsText" dxfId="703" priority="2445" operator="containsText" text="Moderado">
      <formula>NOT(ISERROR(SEARCH("Moderado",K80)))</formula>
    </cfRule>
    <cfRule type="containsText" dxfId="702" priority="2446" operator="containsText" text="Bajo">
      <formula>NOT(ISERROR(SEARCH("Bajo",K80)))</formula>
    </cfRule>
  </conditionalFormatting>
  <conditionalFormatting sqref="K40">
    <cfRule type="containsText" dxfId="701" priority="2479" operator="containsText" text="Extremo">
      <formula>NOT(ISERROR(SEARCH("Extremo",K40)))</formula>
    </cfRule>
    <cfRule type="containsText" dxfId="700" priority="2480" operator="containsText" text="Alto">
      <formula>NOT(ISERROR(SEARCH("Alto",K40)))</formula>
    </cfRule>
    <cfRule type="containsText" dxfId="699" priority="2481" operator="containsText" text="Moderado">
      <formula>NOT(ISERROR(SEARCH("Moderado",K40)))</formula>
    </cfRule>
    <cfRule type="containsText" dxfId="698" priority="2482" operator="containsText" text="Bajo">
      <formula>NOT(ISERROR(SEARCH("Bajo",K40)))</formula>
    </cfRule>
  </conditionalFormatting>
  <conditionalFormatting sqref="K79">
    <cfRule type="containsText" dxfId="697" priority="2447" operator="containsText" text="Extremo">
      <formula>NOT(ISERROR(SEARCH("Extremo",K79)))</formula>
    </cfRule>
    <cfRule type="containsText" dxfId="696" priority="2448" operator="containsText" text="Alto">
      <formula>NOT(ISERROR(SEARCH("Alto",K79)))</formula>
    </cfRule>
    <cfRule type="containsText" dxfId="695" priority="2449" operator="containsText" text="Moderado">
      <formula>NOT(ISERROR(SEARCH("Moderado",K79)))</formula>
    </cfRule>
    <cfRule type="containsText" dxfId="694" priority="2450" operator="containsText" text="Bajo">
      <formula>NOT(ISERROR(SEARCH("Bajo",K79)))</formula>
    </cfRule>
  </conditionalFormatting>
  <conditionalFormatting sqref="K63">
    <cfRule type="containsText" dxfId="693" priority="2463" operator="containsText" text="Extremo">
      <formula>NOT(ISERROR(SEARCH("Extremo",K63)))</formula>
    </cfRule>
    <cfRule type="containsText" dxfId="692" priority="2464" operator="containsText" text="Alto">
      <formula>NOT(ISERROR(SEARCH("Alto",K63)))</formula>
    </cfRule>
    <cfRule type="containsText" dxfId="691" priority="2465" operator="containsText" text="Moderado">
      <formula>NOT(ISERROR(SEARCH("Moderado",K63)))</formula>
    </cfRule>
    <cfRule type="containsText" dxfId="690" priority="2466" operator="containsText" text="Bajo">
      <formula>NOT(ISERROR(SEARCH("Bajo",K63)))</formula>
    </cfRule>
  </conditionalFormatting>
  <conditionalFormatting sqref="K93:K95">
    <cfRule type="containsText" dxfId="689" priority="2419" operator="containsText" text="Extremo">
      <formula>NOT(ISERROR(SEARCH("Extremo",K93)))</formula>
    </cfRule>
    <cfRule type="containsText" dxfId="688" priority="2420" operator="containsText" text="Alto">
      <formula>NOT(ISERROR(SEARCH("Alto",K93)))</formula>
    </cfRule>
    <cfRule type="containsText" dxfId="687" priority="2421" operator="containsText" text="Moderado">
      <formula>NOT(ISERROR(SEARCH("Moderado",K93)))</formula>
    </cfRule>
    <cfRule type="containsText" dxfId="686" priority="2422" operator="containsText" text="Bajo">
      <formula>NOT(ISERROR(SEARCH("Bajo",K93)))</formula>
    </cfRule>
  </conditionalFormatting>
  <conditionalFormatting sqref="K83">
    <cfRule type="containsText" dxfId="685" priority="2439" operator="containsText" text="Extremo">
      <formula>NOT(ISERROR(SEARCH("Extremo",K83)))</formula>
    </cfRule>
    <cfRule type="containsText" dxfId="684" priority="2440" operator="containsText" text="Alto">
      <formula>NOT(ISERROR(SEARCH("Alto",K83)))</formula>
    </cfRule>
    <cfRule type="containsText" dxfId="683" priority="2441" operator="containsText" text="Moderado">
      <formula>NOT(ISERROR(SEARCH("Moderado",K83)))</formula>
    </cfRule>
    <cfRule type="containsText" dxfId="682" priority="2442" operator="containsText" text="Bajo">
      <formula>NOT(ISERROR(SEARCH("Bajo",K83)))</formula>
    </cfRule>
  </conditionalFormatting>
  <conditionalFormatting sqref="K85">
    <cfRule type="containsText" dxfId="681" priority="2431" operator="containsText" text="Extremo">
      <formula>NOT(ISERROR(SEARCH("Extremo",K85)))</formula>
    </cfRule>
    <cfRule type="containsText" dxfId="680" priority="2432" operator="containsText" text="Alto">
      <formula>NOT(ISERROR(SEARCH("Alto",K85)))</formula>
    </cfRule>
    <cfRule type="containsText" dxfId="679" priority="2433" operator="containsText" text="Moderado">
      <formula>NOT(ISERROR(SEARCH("Moderado",K85)))</formula>
    </cfRule>
    <cfRule type="containsText" dxfId="678" priority="2434" operator="containsText" text="Bajo">
      <formula>NOT(ISERROR(SEARCH("Bajo",K85)))</formula>
    </cfRule>
  </conditionalFormatting>
  <conditionalFormatting sqref="K91">
    <cfRule type="containsText" dxfId="677" priority="2427" operator="containsText" text="Extremo">
      <formula>NOT(ISERROR(SEARCH("Extremo",K91)))</formula>
    </cfRule>
    <cfRule type="containsText" dxfId="676" priority="2428" operator="containsText" text="Alto">
      <formula>NOT(ISERROR(SEARCH("Alto",K91)))</formula>
    </cfRule>
    <cfRule type="containsText" dxfId="675" priority="2429" operator="containsText" text="Moderado">
      <formula>NOT(ISERROR(SEARCH("Moderado",K91)))</formula>
    </cfRule>
    <cfRule type="containsText" dxfId="674" priority="2430" operator="containsText" text="Bajo">
      <formula>NOT(ISERROR(SEARCH("Bajo",K91)))</formula>
    </cfRule>
  </conditionalFormatting>
  <conditionalFormatting sqref="K92">
    <cfRule type="containsText" dxfId="673" priority="2423" operator="containsText" text="Extremo">
      <formula>NOT(ISERROR(SEARCH("Extremo",K92)))</formula>
    </cfRule>
    <cfRule type="containsText" dxfId="672" priority="2424" operator="containsText" text="Alto">
      <formula>NOT(ISERROR(SEARCH("Alto",K92)))</formula>
    </cfRule>
    <cfRule type="containsText" dxfId="671" priority="2425" operator="containsText" text="Moderado">
      <formula>NOT(ISERROR(SEARCH("Moderado",K92)))</formula>
    </cfRule>
    <cfRule type="containsText" dxfId="670" priority="2426" operator="containsText" text="Bajo">
      <formula>NOT(ISERROR(SEARCH("Bajo",K92)))</formula>
    </cfRule>
  </conditionalFormatting>
  <conditionalFormatting sqref="K99">
    <cfRule type="containsText" dxfId="669" priority="2395" operator="containsText" text="Extremo">
      <formula>NOT(ISERROR(SEARCH("Extremo",K99)))</formula>
    </cfRule>
    <cfRule type="containsText" dxfId="668" priority="2396" operator="containsText" text="Alto">
      <formula>NOT(ISERROR(SEARCH("Alto",K99)))</formula>
    </cfRule>
    <cfRule type="containsText" dxfId="667" priority="2397" operator="containsText" text="Moderado">
      <formula>NOT(ISERROR(SEARCH("Moderado",K99)))</formula>
    </cfRule>
    <cfRule type="containsText" dxfId="666" priority="2398" operator="containsText" text="Bajo">
      <formula>NOT(ISERROR(SEARCH("Bajo",K99)))</formula>
    </cfRule>
  </conditionalFormatting>
  <conditionalFormatting sqref="J99">
    <cfRule type="cellIs" dxfId="665" priority="2251" operator="equal">
      <formula>0</formula>
    </cfRule>
  </conditionalFormatting>
  <conditionalFormatting sqref="I99">
    <cfRule type="cellIs" dxfId="664" priority="2243" operator="equal">
      <formula>0</formula>
    </cfRule>
  </conditionalFormatting>
  <conditionalFormatting sqref="I73">
    <cfRule type="cellIs" dxfId="663" priority="2226" operator="equal">
      <formula>0</formula>
    </cfRule>
  </conditionalFormatting>
  <conditionalFormatting sqref="J73">
    <cfRule type="cellIs" dxfId="662" priority="2225" operator="equal">
      <formula>0</formula>
    </cfRule>
  </conditionalFormatting>
  <conditionalFormatting sqref="K73">
    <cfRule type="containsText" dxfId="661" priority="2221" operator="containsText" text="Extremo">
      <formula>NOT(ISERROR(SEARCH("Extremo",K73)))</formula>
    </cfRule>
    <cfRule type="containsText" dxfId="660" priority="2222" operator="containsText" text="Alto">
      <formula>NOT(ISERROR(SEARCH("Alto",K73)))</formula>
    </cfRule>
    <cfRule type="containsText" dxfId="659" priority="2223" operator="containsText" text="Moderado">
      <formula>NOT(ISERROR(SEARCH("Moderado",K73)))</formula>
    </cfRule>
    <cfRule type="containsText" dxfId="658" priority="2224" operator="containsText" text="Bajo">
      <formula>NOT(ISERROR(SEARCH("Bajo",K73)))</formula>
    </cfRule>
  </conditionalFormatting>
  <conditionalFormatting sqref="I58">
    <cfRule type="cellIs" dxfId="657" priority="2119" operator="equal">
      <formula>0</formula>
    </cfRule>
  </conditionalFormatting>
  <conditionalFormatting sqref="J58">
    <cfRule type="cellIs" dxfId="656" priority="2117" operator="equal">
      <formula>0</formula>
    </cfRule>
  </conditionalFormatting>
  <conditionalFormatting sqref="K58">
    <cfRule type="containsText" dxfId="655" priority="2105" operator="containsText" text="Extremo">
      <formula>NOT(ISERROR(SEARCH("Extremo",K58)))</formula>
    </cfRule>
    <cfRule type="containsText" dxfId="654" priority="2106" operator="containsText" text="Alto">
      <formula>NOT(ISERROR(SEARCH("Alto",K58)))</formula>
    </cfRule>
    <cfRule type="containsText" dxfId="653" priority="2107" operator="containsText" text="Moderado">
      <formula>NOT(ISERROR(SEARCH("Moderado",K58)))</formula>
    </cfRule>
    <cfRule type="containsText" dxfId="652" priority="2108" operator="containsText" text="Bajo">
      <formula>NOT(ISERROR(SEARCH("Bajo",K58)))</formula>
    </cfRule>
  </conditionalFormatting>
  <conditionalFormatting sqref="J113">
    <cfRule type="cellIs" dxfId="651" priority="1884" operator="equal">
      <formula>0</formula>
    </cfRule>
  </conditionalFormatting>
  <conditionalFormatting sqref="I113">
    <cfRule type="cellIs" dxfId="650" priority="1883" operator="equal">
      <formula>0</formula>
    </cfRule>
  </conditionalFormatting>
  <conditionalFormatting sqref="K113">
    <cfRule type="containsText" dxfId="649" priority="1893" operator="containsText" text="Extremo">
      <formula>NOT(ISERROR(SEARCH("Extremo",K113)))</formula>
    </cfRule>
    <cfRule type="containsText" dxfId="648" priority="1894" operator="containsText" text="Alto">
      <formula>NOT(ISERROR(SEARCH("Alto",K113)))</formula>
    </cfRule>
    <cfRule type="containsText" dxfId="647" priority="1895" operator="containsText" text="Moderado">
      <formula>NOT(ISERROR(SEARCH("Moderado",K113)))</formula>
    </cfRule>
    <cfRule type="containsText" dxfId="646" priority="1896" operator="containsText" text="Bajo">
      <formula>NOT(ISERROR(SEARCH("Bajo",K113)))</formula>
    </cfRule>
  </conditionalFormatting>
  <conditionalFormatting sqref="I59">
    <cfRule type="cellIs" dxfId="645" priority="1729" operator="equal">
      <formula>0</formula>
    </cfRule>
  </conditionalFormatting>
  <conditionalFormatting sqref="I60">
    <cfRule type="cellIs" dxfId="644" priority="1723" operator="equal">
      <formula>0</formula>
    </cfRule>
  </conditionalFormatting>
  <conditionalFormatting sqref="I68">
    <cfRule type="cellIs" dxfId="643" priority="1717" operator="equal">
      <formula>0</formula>
    </cfRule>
  </conditionalFormatting>
  <conditionalFormatting sqref="I72">
    <cfRule type="cellIs" dxfId="642" priority="1711" operator="equal">
      <formula>0</formula>
    </cfRule>
  </conditionalFormatting>
  <conditionalFormatting sqref="I77">
    <cfRule type="cellIs" dxfId="641" priority="1687" operator="equal">
      <formula>0</formula>
    </cfRule>
  </conditionalFormatting>
  <conditionalFormatting sqref="I78">
    <cfRule type="cellIs" dxfId="640" priority="1681" operator="equal">
      <formula>0</formula>
    </cfRule>
  </conditionalFormatting>
  <conditionalFormatting sqref="I96">
    <cfRule type="cellIs" dxfId="639" priority="1669" operator="equal">
      <formula>0</formula>
    </cfRule>
  </conditionalFormatting>
  <conditionalFormatting sqref="I97">
    <cfRule type="cellIs" dxfId="638" priority="1663" operator="equal">
      <formula>0</formula>
    </cfRule>
  </conditionalFormatting>
  <conditionalFormatting sqref="I98">
    <cfRule type="cellIs" dxfId="637" priority="1657" operator="equal">
      <formula>0</formula>
    </cfRule>
  </conditionalFormatting>
  <conditionalFormatting sqref="I106:I107">
    <cfRule type="cellIs" dxfId="636" priority="1651" operator="equal">
      <formula>0</formula>
    </cfRule>
  </conditionalFormatting>
  <conditionalFormatting sqref="K106">
    <cfRule type="containsText" dxfId="635" priority="1647" operator="containsText" text="Extremo">
      <formula>NOT(ISERROR(SEARCH("Extremo",K106)))</formula>
    </cfRule>
    <cfRule type="containsText" dxfId="634" priority="1648" operator="containsText" text="Alto">
      <formula>NOT(ISERROR(SEARCH("Alto",K106)))</formula>
    </cfRule>
    <cfRule type="containsText" dxfId="633" priority="1649" operator="containsText" text="Moderado">
      <formula>NOT(ISERROR(SEARCH("Moderado",K106)))</formula>
    </cfRule>
    <cfRule type="containsText" dxfId="632" priority="1650" operator="containsText" text="Bajo">
      <formula>NOT(ISERROR(SEARCH("Bajo",K106)))</formula>
    </cfRule>
  </conditionalFormatting>
  <conditionalFormatting sqref="I112">
    <cfRule type="cellIs" dxfId="631" priority="1645" operator="equal">
      <formula>0</formula>
    </cfRule>
  </conditionalFormatting>
  <conditionalFormatting sqref="I9:J10 I17:J17">
    <cfRule type="cellIs" dxfId="630" priority="1427" operator="equal">
      <formula>0</formula>
    </cfRule>
  </conditionalFormatting>
  <conditionalFormatting sqref="K9">
    <cfRule type="containsText" dxfId="629" priority="1423" operator="containsText" text="Extremo">
      <formula>NOT(ISERROR(SEARCH("Extremo",K9)))</formula>
    </cfRule>
    <cfRule type="containsText" dxfId="628" priority="1424" operator="containsText" text="Alto">
      <formula>NOT(ISERROR(SEARCH("Alto",K9)))</formula>
    </cfRule>
    <cfRule type="containsText" dxfId="627" priority="1425" operator="containsText" text="Moderado">
      <formula>NOT(ISERROR(SEARCH("Moderado",K9)))</formula>
    </cfRule>
    <cfRule type="containsText" dxfId="626" priority="1426" operator="containsText" text="Bajo">
      <formula>NOT(ISERROR(SEARCH("Bajo",K9)))</formula>
    </cfRule>
  </conditionalFormatting>
  <conditionalFormatting sqref="K10">
    <cfRule type="containsText" dxfId="625" priority="1414" operator="containsText" text="Extremo">
      <formula>NOT(ISERROR(SEARCH("Extremo",K10)))</formula>
    </cfRule>
    <cfRule type="containsText" dxfId="624" priority="1415" operator="containsText" text="Alto">
      <formula>NOT(ISERROR(SEARCH("Alto",K10)))</formula>
    </cfRule>
    <cfRule type="containsText" dxfId="623" priority="1416" operator="containsText" text="Moderado">
      <formula>NOT(ISERROR(SEARCH("Moderado",K10)))</formula>
    </cfRule>
    <cfRule type="containsText" dxfId="622" priority="1417" operator="containsText" text="Bajo">
      <formula>NOT(ISERROR(SEARCH("Bajo",K10)))</formula>
    </cfRule>
  </conditionalFormatting>
  <conditionalFormatting sqref="I12:J12">
    <cfRule type="cellIs" dxfId="621" priority="1413" operator="equal">
      <formula>0</formula>
    </cfRule>
  </conditionalFormatting>
  <conditionalFormatting sqref="K12">
    <cfRule type="containsText" dxfId="620" priority="1409" operator="containsText" text="Extremo">
      <formula>NOT(ISERROR(SEARCH("Extremo",K12)))</formula>
    </cfRule>
    <cfRule type="containsText" dxfId="619" priority="1410" operator="containsText" text="Alto">
      <formula>NOT(ISERROR(SEARCH("Alto",K12)))</formula>
    </cfRule>
    <cfRule type="containsText" dxfId="618" priority="1411" operator="containsText" text="Moderado">
      <formula>NOT(ISERROR(SEARCH("Moderado",K12)))</formula>
    </cfRule>
    <cfRule type="containsText" dxfId="617" priority="1412" operator="containsText" text="Bajo">
      <formula>NOT(ISERROR(SEARCH("Bajo",K12)))</formula>
    </cfRule>
  </conditionalFormatting>
  <conditionalFormatting sqref="I16:J16">
    <cfRule type="cellIs" dxfId="616" priority="1408" operator="equal">
      <formula>0</formula>
    </cfRule>
  </conditionalFormatting>
  <conditionalFormatting sqref="K16">
    <cfRule type="containsText" dxfId="615" priority="1404" operator="containsText" text="Extremo">
      <formula>NOT(ISERROR(SEARCH("Extremo",K16)))</formula>
    </cfRule>
    <cfRule type="containsText" dxfId="614" priority="1405" operator="containsText" text="Alto">
      <formula>NOT(ISERROR(SEARCH("Alto",K16)))</formula>
    </cfRule>
    <cfRule type="containsText" dxfId="613" priority="1406" operator="containsText" text="Moderado">
      <formula>NOT(ISERROR(SEARCH("Moderado",K16)))</formula>
    </cfRule>
    <cfRule type="containsText" dxfId="612" priority="1407" operator="containsText" text="Bajo">
      <formula>NOT(ISERROR(SEARCH("Bajo",K16)))</formula>
    </cfRule>
  </conditionalFormatting>
  <conditionalFormatting sqref="K17">
    <cfRule type="containsText" dxfId="611" priority="1400" operator="containsText" text="Extremo">
      <formula>NOT(ISERROR(SEARCH("Extremo",K17)))</formula>
    </cfRule>
    <cfRule type="containsText" dxfId="610" priority="1401" operator="containsText" text="Alto">
      <formula>NOT(ISERROR(SEARCH("Alto",K17)))</formula>
    </cfRule>
    <cfRule type="containsText" dxfId="609" priority="1402" operator="containsText" text="Moderado">
      <formula>NOT(ISERROR(SEARCH("Moderado",K17)))</formula>
    </cfRule>
    <cfRule type="containsText" dxfId="608" priority="1403" operator="containsText" text="Bajo">
      <formula>NOT(ISERROR(SEARCH("Bajo",K17)))</formula>
    </cfRule>
  </conditionalFormatting>
  <conditionalFormatting sqref="I19:J19">
    <cfRule type="cellIs" dxfId="607" priority="1399" operator="equal">
      <formula>0</formula>
    </cfRule>
  </conditionalFormatting>
  <conditionalFormatting sqref="K19">
    <cfRule type="containsText" dxfId="606" priority="1395" operator="containsText" text="Extremo">
      <formula>NOT(ISERROR(SEARCH("Extremo",K19)))</formula>
    </cfRule>
    <cfRule type="containsText" dxfId="605" priority="1396" operator="containsText" text="Alto">
      <formula>NOT(ISERROR(SEARCH("Alto",K19)))</formula>
    </cfRule>
    <cfRule type="containsText" dxfId="604" priority="1397" operator="containsText" text="Moderado">
      <formula>NOT(ISERROR(SEARCH("Moderado",K19)))</formula>
    </cfRule>
    <cfRule type="containsText" dxfId="603" priority="1398" operator="containsText" text="Bajo">
      <formula>NOT(ISERROR(SEARCH("Bajo",K19)))</formula>
    </cfRule>
  </conditionalFormatting>
  <conditionalFormatting sqref="M16:N17">
    <cfRule type="cellIs" dxfId="602" priority="1367" operator="equal">
      <formula>0</formula>
    </cfRule>
  </conditionalFormatting>
  <conditionalFormatting sqref="I6:J6">
    <cfRule type="cellIs" dxfId="601" priority="1393" operator="equal">
      <formula>0</formula>
    </cfRule>
  </conditionalFormatting>
  <conditionalFormatting sqref="K6">
    <cfRule type="containsText" dxfId="600" priority="1389" operator="containsText" text="Extremo">
      <formula>NOT(ISERROR(SEARCH("Extremo",K6)))</formula>
    </cfRule>
    <cfRule type="containsText" dxfId="599" priority="1390" operator="containsText" text="Alto">
      <formula>NOT(ISERROR(SEARCH("Alto",K6)))</formula>
    </cfRule>
    <cfRule type="containsText" dxfId="598" priority="1391" operator="containsText" text="Moderado">
      <formula>NOT(ISERROR(SEARCH("Moderado",K6)))</formula>
    </cfRule>
    <cfRule type="containsText" dxfId="597" priority="1392" operator="containsText" text="Bajo">
      <formula>NOT(ISERROR(SEARCH("Bajo",K6)))</formula>
    </cfRule>
  </conditionalFormatting>
  <conditionalFormatting sqref="M19:N19">
    <cfRule type="cellIs" dxfId="596" priority="1358" operator="equal">
      <formula>0</formula>
    </cfRule>
  </conditionalFormatting>
  <conditionalFormatting sqref="I24">
    <cfRule type="cellIs" dxfId="595" priority="1383" operator="equal">
      <formula>0</formula>
    </cfRule>
  </conditionalFormatting>
  <conditionalFormatting sqref="O19">
    <cfRule type="containsText" dxfId="594" priority="1354" operator="containsText" text="Extremo">
      <formula>NOT(ISERROR(SEARCH("Extremo",O19)))</formula>
    </cfRule>
    <cfRule type="containsText" dxfId="593" priority="1355" operator="containsText" text="Alto">
      <formula>NOT(ISERROR(SEARCH("Alto",O19)))</formula>
    </cfRule>
    <cfRule type="containsText" dxfId="592" priority="1356" operator="containsText" text="Moderado">
      <formula>NOT(ISERROR(SEARCH("Moderado",O19)))</formula>
    </cfRule>
    <cfRule type="containsText" dxfId="591" priority="1357" operator="containsText" text="Bajo">
      <formula>NOT(ISERROR(SEARCH("Bajo",O19)))</formula>
    </cfRule>
  </conditionalFormatting>
  <conditionalFormatting sqref="M12:N12">
    <cfRule type="cellIs" dxfId="590" priority="1372" operator="equal">
      <formula>0</formula>
    </cfRule>
  </conditionalFormatting>
  <conditionalFormatting sqref="O12">
    <cfRule type="containsText" dxfId="589" priority="1368" operator="containsText" text="Extremo">
      <formula>NOT(ISERROR(SEARCH("Extremo",O12)))</formula>
    </cfRule>
    <cfRule type="containsText" dxfId="588" priority="1369" operator="containsText" text="Alto">
      <formula>NOT(ISERROR(SEARCH("Alto",O12)))</formula>
    </cfRule>
    <cfRule type="containsText" dxfId="587" priority="1370" operator="containsText" text="Moderado">
      <formula>NOT(ISERROR(SEARCH("Moderado",O12)))</formula>
    </cfRule>
    <cfRule type="containsText" dxfId="586" priority="1371" operator="containsText" text="Bajo">
      <formula>NOT(ISERROR(SEARCH("Bajo",O12)))</formula>
    </cfRule>
  </conditionalFormatting>
  <conditionalFormatting sqref="O16">
    <cfRule type="containsText" dxfId="585" priority="1363" operator="containsText" text="Extremo">
      <formula>NOT(ISERROR(SEARCH("Extremo",O16)))</formula>
    </cfRule>
    <cfRule type="containsText" dxfId="584" priority="1364" operator="containsText" text="Alto">
      <formula>NOT(ISERROR(SEARCH("Alto",O16)))</formula>
    </cfRule>
    <cfRule type="containsText" dxfId="583" priority="1365" operator="containsText" text="Moderado">
      <formula>NOT(ISERROR(SEARCH("Moderado",O16)))</formula>
    </cfRule>
    <cfRule type="containsText" dxfId="582" priority="1366" operator="containsText" text="Bajo">
      <formula>NOT(ISERROR(SEARCH("Bajo",O16)))</formula>
    </cfRule>
  </conditionalFormatting>
  <conditionalFormatting sqref="M24">
    <cfRule type="cellIs" dxfId="581" priority="1347" operator="equal">
      <formula>0</formula>
    </cfRule>
  </conditionalFormatting>
  <conditionalFormatting sqref="O6">
    <cfRule type="containsText" dxfId="580" priority="1334" operator="containsText" text="Extremo">
      <formula>NOT(ISERROR(SEARCH("Extremo",O6)))</formula>
    </cfRule>
    <cfRule type="containsText" dxfId="579" priority="1335" operator="containsText" text="Alto">
      <formula>NOT(ISERROR(SEARCH("Alto",O6)))</formula>
    </cfRule>
    <cfRule type="containsText" dxfId="578" priority="1336" operator="containsText" text="Moderado">
      <formula>NOT(ISERROR(SEARCH("Moderado",O6)))</formula>
    </cfRule>
    <cfRule type="containsText" dxfId="577" priority="1337" operator="containsText" text="Bajo">
      <formula>NOT(ISERROR(SEARCH("Bajo",O6)))</formula>
    </cfRule>
  </conditionalFormatting>
  <conditionalFormatting sqref="O9">
    <cfRule type="containsText" dxfId="576" priority="1330" operator="containsText" text="Extremo">
      <formula>NOT(ISERROR(SEARCH("Extremo",O9)))</formula>
    </cfRule>
    <cfRule type="containsText" dxfId="575" priority="1331" operator="containsText" text="Alto">
      <formula>NOT(ISERROR(SEARCH("Alto",O9)))</formula>
    </cfRule>
    <cfRule type="containsText" dxfId="574" priority="1332" operator="containsText" text="Moderado">
      <formula>NOT(ISERROR(SEARCH("Moderado",O9)))</formula>
    </cfRule>
    <cfRule type="containsText" dxfId="573" priority="1333" operator="containsText" text="Bajo">
      <formula>NOT(ISERROR(SEARCH("Bajo",O9)))</formula>
    </cfRule>
  </conditionalFormatting>
  <conditionalFormatting sqref="O10">
    <cfRule type="containsText" dxfId="572" priority="1322" operator="containsText" text="Extremo">
      <formula>NOT(ISERROR(SEARCH("Extremo",O10)))</formula>
    </cfRule>
    <cfRule type="containsText" dxfId="571" priority="1323" operator="containsText" text="Alto">
      <formula>NOT(ISERROR(SEARCH("Alto",O10)))</formula>
    </cfRule>
    <cfRule type="containsText" dxfId="570" priority="1324" operator="containsText" text="Moderado">
      <formula>NOT(ISERROR(SEARCH("Moderado",O10)))</formula>
    </cfRule>
    <cfRule type="containsText" dxfId="569" priority="1325" operator="containsText" text="Bajo">
      <formula>NOT(ISERROR(SEARCH("Bajo",O10)))</formula>
    </cfRule>
  </conditionalFormatting>
  <conditionalFormatting sqref="O40">
    <cfRule type="containsText" dxfId="568" priority="1306" operator="containsText" text="Extremo">
      <formula>NOT(ISERROR(SEARCH("Extremo",O40)))</formula>
    </cfRule>
    <cfRule type="containsText" dxfId="567" priority="1307" operator="containsText" text="Alto">
      <formula>NOT(ISERROR(SEARCH("Alto",O40)))</formula>
    </cfRule>
    <cfRule type="containsText" dxfId="566" priority="1308" operator="containsText" text="Moderado">
      <formula>NOT(ISERROR(SEARCH("Moderado",O40)))</formula>
    </cfRule>
    <cfRule type="containsText" dxfId="565" priority="1309" operator="containsText" text="Bajo">
      <formula>NOT(ISERROR(SEARCH("Bajo",O40)))</formula>
    </cfRule>
  </conditionalFormatting>
  <conditionalFormatting sqref="I28:J28">
    <cfRule type="cellIs" dxfId="564" priority="1247" operator="equal">
      <formula>0</formula>
    </cfRule>
  </conditionalFormatting>
  <conditionalFormatting sqref="K28">
    <cfRule type="containsText" dxfId="563" priority="1243" operator="containsText" text="Extremo">
      <formula>NOT(ISERROR(SEARCH("Extremo",K28)))</formula>
    </cfRule>
    <cfRule type="containsText" dxfId="562" priority="1244" operator="containsText" text="Alto">
      <formula>NOT(ISERROR(SEARCH("Alto",K28)))</formula>
    </cfRule>
    <cfRule type="containsText" dxfId="561" priority="1245" operator="containsText" text="Moderado">
      <formula>NOT(ISERROR(SEARCH("Moderado",K28)))</formula>
    </cfRule>
    <cfRule type="containsText" dxfId="560" priority="1246" operator="containsText" text="Bajo">
      <formula>NOT(ISERROR(SEARCH("Bajo",K28)))</formula>
    </cfRule>
  </conditionalFormatting>
  <conditionalFormatting sqref="I31">
    <cfRule type="cellIs" dxfId="559" priority="1237" operator="equal">
      <formula>0</formula>
    </cfRule>
  </conditionalFormatting>
  <conditionalFormatting sqref="M31">
    <cfRule type="cellIs" dxfId="558" priority="1231" operator="equal">
      <formula>0</formula>
    </cfRule>
  </conditionalFormatting>
  <conditionalFormatting sqref="O28">
    <cfRule type="containsText" dxfId="557" priority="1222" operator="containsText" text="Extremo">
      <formula>NOT(ISERROR(SEARCH("Extremo",O28)))</formula>
    </cfRule>
    <cfRule type="containsText" dxfId="556" priority="1223" operator="containsText" text="Alto">
      <formula>NOT(ISERROR(SEARCH("Alto",O28)))</formula>
    </cfRule>
    <cfRule type="containsText" dxfId="555" priority="1224" operator="containsText" text="Moderado">
      <formula>NOT(ISERROR(SEARCH("Moderado",O28)))</formula>
    </cfRule>
    <cfRule type="containsText" dxfId="554" priority="1225" operator="containsText" text="Bajo">
      <formula>NOT(ISERROR(SEARCH("Bajo",O28)))</formula>
    </cfRule>
  </conditionalFormatting>
  <conditionalFormatting sqref="O24">
    <cfRule type="containsText" dxfId="553" priority="1210" operator="containsText" text="Extremo">
      <formula>NOT(ISERROR(SEARCH("Extremo",O24)))</formula>
    </cfRule>
    <cfRule type="containsText" dxfId="552" priority="1211" operator="containsText" text="Alto">
      <formula>NOT(ISERROR(SEARCH("Alto",O24)))</formula>
    </cfRule>
    <cfRule type="containsText" dxfId="551" priority="1212" operator="containsText" text="Moderado">
      <formula>NOT(ISERROR(SEARCH("Moderado",O24)))</formula>
    </cfRule>
    <cfRule type="containsText" dxfId="550" priority="1213" operator="containsText" text="Bajo">
      <formula>NOT(ISERROR(SEARCH("Bajo",O24)))</formula>
    </cfRule>
  </conditionalFormatting>
  <conditionalFormatting sqref="O31">
    <cfRule type="containsText" dxfId="549" priority="1202" operator="containsText" text="Extremo">
      <formula>NOT(ISERROR(SEARCH("Extremo",O31)))</formula>
    </cfRule>
    <cfRule type="containsText" dxfId="548" priority="1203" operator="containsText" text="Alto">
      <formula>NOT(ISERROR(SEARCH("Alto",O31)))</formula>
    </cfRule>
    <cfRule type="containsText" dxfId="547" priority="1204" operator="containsText" text="Moderado">
      <formula>NOT(ISERROR(SEARCH("Moderado",O31)))</formula>
    </cfRule>
    <cfRule type="containsText" dxfId="546" priority="1205" operator="containsText" text="Bajo">
      <formula>NOT(ISERROR(SEARCH("Bajo",O31)))</formula>
    </cfRule>
  </conditionalFormatting>
  <conditionalFormatting sqref="K31">
    <cfRule type="containsText" dxfId="545" priority="1198" operator="containsText" text="Extremo">
      <formula>NOT(ISERROR(SEARCH("Extremo",K31)))</formula>
    </cfRule>
    <cfRule type="containsText" dxfId="544" priority="1199" operator="containsText" text="Alto">
      <formula>NOT(ISERROR(SEARCH("Alto",K31)))</formula>
    </cfRule>
    <cfRule type="containsText" dxfId="543" priority="1200" operator="containsText" text="Moderado">
      <formula>NOT(ISERROR(SEARCH("Moderado",K31)))</formula>
    </cfRule>
    <cfRule type="containsText" dxfId="542" priority="1201" operator="containsText" text="Bajo">
      <formula>NOT(ISERROR(SEARCH("Bajo",K31)))</formula>
    </cfRule>
  </conditionalFormatting>
  <conditionalFormatting sqref="O17">
    <cfRule type="containsText" dxfId="541" priority="1194" operator="containsText" text="Extremo">
      <formula>NOT(ISERROR(SEARCH("Extremo",O17)))</formula>
    </cfRule>
    <cfRule type="containsText" dxfId="540" priority="1195" operator="containsText" text="Alto">
      <formula>NOT(ISERROR(SEARCH("Alto",O17)))</formula>
    </cfRule>
    <cfRule type="containsText" dxfId="539" priority="1196" operator="containsText" text="Moderado">
      <formula>NOT(ISERROR(SEARCH("Moderado",O17)))</formula>
    </cfRule>
    <cfRule type="containsText" dxfId="538" priority="1197" operator="containsText" text="Bajo">
      <formula>NOT(ISERROR(SEARCH("Bajo",O17)))</formula>
    </cfRule>
  </conditionalFormatting>
  <conditionalFormatting sqref="M112">
    <cfRule type="cellIs" dxfId="537" priority="894" operator="equal">
      <formula>0</formula>
    </cfRule>
  </conditionalFormatting>
  <conditionalFormatting sqref="M85:N85">
    <cfRule type="cellIs" dxfId="536" priority="1005" operator="equal">
      <formula>0</formula>
    </cfRule>
  </conditionalFormatting>
  <conditionalFormatting sqref="O85">
    <cfRule type="containsText" dxfId="535" priority="1001" operator="containsText" text="Extremo">
      <formula>NOT(ISERROR(SEARCH("Extremo",O85)))</formula>
    </cfRule>
    <cfRule type="containsText" dxfId="534" priority="1002" operator="containsText" text="Alto">
      <formula>NOT(ISERROR(SEARCH("Alto",O85)))</formula>
    </cfRule>
    <cfRule type="containsText" dxfId="533" priority="1003" operator="containsText" text="Moderado">
      <formula>NOT(ISERROR(SEARCH("Moderado",O85)))</formula>
    </cfRule>
    <cfRule type="containsText" dxfId="532" priority="1004" operator="containsText" text="Bajo">
      <formula>NOT(ISERROR(SEARCH("Bajo",O85)))</formula>
    </cfRule>
  </conditionalFormatting>
  <conditionalFormatting sqref="M80:N80">
    <cfRule type="cellIs" dxfId="531" priority="1015" operator="equal">
      <formula>0</formula>
    </cfRule>
  </conditionalFormatting>
  <conditionalFormatting sqref="O80">
    <cfRule type="containsText" dxfId="530" priority="1011" operator="containsText" text="Extremo">
      <formula>NOT(ISERROR(SEARCH("Extremo",O80)))</formula>
    </cfRule>
    <cfRule type="containsText" dxfId="529" priority="1012" operator="containsText" text="Alto">
      <formula>NOT(ISERROR(SEARCH("Alto",O80)))</formula>
    </cfRule>
    <cfRule type="containsText" dxfId="528" priority="1013" operator="containsText" text="Moderado">
      <formula>NOT(ISERROR(SEARCH("Moderado",O80)))</formula>
    </cfRule>
    <cfRule type="containsText" dxfId="527" priority="1014" operator="containsText" text="Bajo">
      <formula>NOT(ISERROR(SEARCH("Bajo",O80)))</formula>
    </cfRule>
  </conditionalFormatting>
  <conditionalFormatting sqref="N73">
    <cfRule type="cellIs" dxfId="526" priority="1049" operator="equal">
      <formula>0</formula>
    </cfRule>
  </conditionalFormatting>
  <conditionalFormatting sqref="O73">
    <cfRule type="containsText" dxfId="525" priority="1045" operator="containsText" text="Extremo">
      <formula>NOT(ISERROR(SEARCH("Extremo",O73)))</formula>
    </cfRule>
    <cfRule type="containsText" dxfId="524" priority="1046" operator="containsText" text="Alto">
      <formula>NOT(ISERROR(SEARCH("Alto",O73)))</formula>
    </cfRule>
    <cfRule type="containsText" dxfId="523" priority="1047" operator="containsText" text="Moderado">
      <formula>NOT(ISERROR(SEARCH("Moderado",O73)))</formula>
    </cfRule>
    <cfRule type="containsText" dxfId="522" priority="1048" operator="containsText" text="Bajo">
      <formula>NOT(ISERROR(SEARCH("Bajo",O73)))</formula>
    </cfRule>
  </conditionalFormatting>
  <conditionalFormatting sqref="O58">
    <cfRule type="containsText" dxfId="521" priority="1106" operator="containsText" text="Extremo">
      <formula>NOT(ISERROR(SEARCH("Extremo",O58)))</formula>
    </cfRule>
    <cfRule type="containsText" dxfId="520" priority="1107" operator="containsText" text="Alto">
      <formula>NOT(ISERROR(SEARCH("Alto",O58)))</formula>
    </cfRule>
    <cfRule type="containsText" dxfId="519" priority="1108" operator="containsText" text="Moderado">
      <formula>NOT(ISERROR(SEARCH("Moderado",O58)))</formula>
    </cfRule>
    <cfRule type="containsText" dxfId="518" priority="1109" operator="containsText" text="Bajo">
      <formula>NOT(ISERROR(SEARCH("Bajo",O58)))</formula>
    </cfRule>
  </conditionalFormatting>
  <conditionalFormatting sqref="M59">
    <cfRule type="cellIs" dxfId="517" priority="1105" operator="equal">
      <formula>0</formula>
    </cfRule>
  </conditionalFormatting>
  <conditionalFormatting sqref="M60">
    <cfRule type="cellIs" dxfId="516" priority="1099" operator="equal">
      <formula>0</formula>
    </cfRule>
  </conditionalFormatting>
  <conditionalFormatting sqref="O63">
    <cfRule type="containsText" dxfId="515" priority="1090" operator="containsText" text="Extremo">
      <formula>NOT(ISERROR(SEARCH("Extremo",O63)))</formula>
    </cfRule>
    <cfRule type="containsText" dxfId="514" priority="1091" operator="containsText" text="Alto">
      <formula>NOT(ISERROR(SEARCH("Alto",O63)))</formula>
    </cfRule>
    <cfRule type="containsText" dxfId="513" priority="1092" operator="containsText" text="Moderado">
      <formula>NOT(ISERROR(SEARCH("Moderado",O63)))</formula>
    </cfRule>
    <cfRule type="containsText" dxfId="512" priority="1093" operator="containsText" text="Bajo">
      <formula>NOT(ISERROR(SEARCH("Bajo",O63)))</formula>
    </cfRule>
  </conditionalFormatting>
  <conditionalFormatting sqref="M68">
    <cfRule type="cellIs" dxfId="511" priority="1089" operator="equal">
      <formula>0</formula>
    </cfRule>
  </conditionalFormatting>
  <conditionalFormatting sqref="M72">
    <cfRule type="cellIs" dxfId="510" priority="1083" operator="equal">
      <formula>0</formula>
    </cfRule>
  </conditionalFormatting>
  <conditionalFormatting sqref="M73">
    <cfRule type="cellIs" dxfId="509" priority="1050" operator="equal">
      <formula>0</formula>
    </cfRule>
  </conditionalFormatting>
  <conditionalFormatting sqref="M77">
    <cfRule type="cellIs" dxfId="508" priority="1032" operator="equal">
      <formula>0</formula>
    </cfRule>
  </conditionalFormatting>
  <conditionalFormatting sqref="M78">
    <cfRule type="cellIs" dxfId="507" priority="1026" operator="equal">
      <formula>0</formula>
    </cfRule>
  </conditionalFormatting>
  <conditionalFormatting sqref="M79:N79">
    <cfRule type="cellIs" dxfId="506" priority="1020" operator="equal">
      <formula>0</formula>
    </cfRule>
  </conditionalFormatting>
  <conditionalFormatting sqref="O79">
    <cfRule type="containsText" dxfId="505" priority="1016" operator="containsText" text="Extremo">
      <formula>NOT(ISERROR(SEARCH("Extremo",O79)))</formula>
    </cfRule>
    <cfRule type="containsText" dxfId="504" priority="1017" operator="containsText" text="Alto">
      <formula>NOT(ISERROR(SEARCH("Alto",O79)))</formula>
    </cfRule>
    <cfRule type="containsText" dxfId="503" priority="1018" operator="containsText" text="Moderado">
      <formula>NOT(ISERROR(SEARCH("Moderado",O79)))</formula>
    </cfRule>
    <cfRule type="containsText" dxfId="502" priority="1019" operator="containsText" text="Bajo">
      <formula>NOT(ISERROR(SEARCH("Bajo",O79)))</formula>
    </cfRule>
  </conditionalFormatting>
  <conditionalFormatting sqref="M83:N83">
    <cfRule type="cellIs" dxfId="501" priority="1010" operator="equal">
      <formula>0</formula>
    </cfRule>
  </conditionalFormatting>
  <conditionalFormatting sqref="O83">
    <cfRule type="containsText" dxfId="500" priority="1006" operator="containsText" text="Extremo">
      <formula>NOT(ISERROR(SEARCH("Extremo",O83)))</formula>
    </cfRule>
    <cfRule type="containsText" dxfId="499" priority="1007" operator="containsText" text="Alto">
      <formula>NOT(ISERROR(SEARCH("Alto",O83)))</formula>
    </cfRule>
    <cfRule type="containsText" dxfId="498" priority="1008" operator="containsText" text="Moderado">
      <formula>NOT(ISERROR(SEARCH("Moderado",O83)))</formula>
    </cfRule>
    <cfRule type="containsText" dxfId="497" priority="1009" operator="containsText" text="Bajo">
      <formula>NOT(ISERROR(SEARCH("Bajo",O83)))</formula>
    </cfRule>
  </conditionalFormatting>
  <conditionalFormatting sqref="I87:J87">
    <cfRule type="cellIs" dxfId="496" priority="1000" operator="equal">
      <formula>0</formula>
    </cfRule>
  </conditionalFormatting>
  <conditionalFormatting sqref="K87">
    <cfRule type="containsText" dxfId="495" priority="996" operator="containsText" text="Extremo">
      <formula>NOT(ISERROR(SEARCH("Extremo",K87)))</formula>
    </cfRule>
    <cfRule type="containsText" dxfId="494" priority="997" operator="containsText" text="Alto">
      <formula>NOT(ISERROR(SEARCH("Alto",K87)))</formula>
    </cfRule>
    <cfRule type="containsText" dxfId="493" priority="998" operator="containsText" text="Moderado">
      <formula>NOT(ISERROR(SEARCH("Moderado",K87)))</formula>
    </cfRule>
    <cfRule type="containsText" dxfId="492" priority="999" operator="containsText" text="Bajo">
      <formula>NOT(ISERROR(SEARCH("Bajo",K87)))</formula>
    </cfRule>
  </conditionalFormatting>
  <conditionalFormatting sqref="I89:J89">
    <cfRule type="cellIs" dxfId="491" priority="995" operator="equal">
      <formula>0</formula>
    </cfRule>
  </conditionalFormatting>
  <conditionalFormatting sqref="K89">
    <cfRule type="containsText" dxfId="490" priority="991" operator="containsText" text="Extremo">
      <formula>NOT(ISERROR(SEARCH("Extremo",K89)))</formula>
    </cfRule>
    <cfRule type="containsText" dxfId="489" priority="992" operator="containsText" text="Alto">
      <formula>NOT(ISERROR(SEARCH("Alto",K89)))</formula>
    </cfRule>
    <cfRule type="containsText" dxfId="488" priority="993" operator="containsText" text="Moderado">
      <formula>NOT(ISERROR(SEARCH("Moderado",K89)))</formula>
    </cfRule>
    <cfRule type="containsText" dxfId="487" priority="994" operator="containsText" text="Bajo">
      <formula>NOT(ISERROR(SEARCH("Bajo",K89)))</formula>
    </cfRule>
  </conditionalFormatting>
  <conditionalFormatting sqref="M87:N87">
    <cfRule type="cellIs" dxfId="486" priority="990" operator="equal">
      <formula>0</formula>
    </cfRule>
  </conditionalFormatting>
  <conditionalFormatting sqref="O87">
    <cfRule type="containsText" dxfId="485" priority="986" operator="containsText" text="Extremo">
      <formula>NOT(ISERROR(SEARCH("Extremo",O87)))</formula>
    </cfRule>
    <cfRule type="containsText" dxfId="484" priority="987" operator="containsText" text="Alto">
      <formula>NOT(ISERROR(SEARCH("Alto",O87)))</formula>
    </cfRule>
    <cfRule type="containsText" dxfId="483" priority="988" operator="containsText" text="Moderado">
      <formula>NOT(ISERROR(SEARCH("Moderado",O87)))</formula>
    </cfRule>
    <cfRule type="containsText" dxfId="482" priority="989" operator="containsText" text="Bajo">
      <formula>NOT(ISERROR(SEARCH("Bajo",O87)))</formula>
    </cfRule>
  </conditionalFormatting>
  <conditionalFormatting sqref="M89:N89">
    <cfRule type="cellIs" dxfId="481" priority="985" operator="equal">
      <formula>0</formula>
    </cfRule>
  </conditionalFormatting>
  <conditionalFormatting sqref="O89">
    <cfRule type="containsText" dxfId="480" priority="981" operator="containsText" text="Extremo">
      <formula>NOT(ISERROR(SEARCH("Extremo",O89)))</formula>
    </cfRule>
    <cfRule type="containsText" dxfId="479" priority="982" operator="containsText" text="Alto">
      <formula>NOT(ISERROR(SEARCH("Alto",O89)))</formula>
    </cfRule>
    <cfRule type="containsText" dxfId="478" priority="983" operator="containsText" text="Moderado">
      <formula>NOT(ISERROR(SEARCH("Moderado",O89)))</formula>
    </cfRule>
    <cfRule type="containsText" dxfId="477" priority="984" operator="containsText" text="Bajo">
      <formula>NOT(ISERROR(SEARCH("Bajo",O89)))</formula>
    </cfRule>
  </conditionalFormatting>
  <conditionalFormatting sqref="M91:N91">
    <cfRule type="cellIs" dxfId="476" priority="980" operator="equal">
      <formula>0</formula>
    </cfRule>
  </conditionalFormatting>
  <conditionalFormatting sqref="O91">
    <cfRule type="containsText" dxfId="475" priority="976" operator="containsText" text="Extremo">
      <formula>NOT(ISERROR(SEARCH("Extremo",O91)))</formula>
    </cfRule>
    <cfRule type="containsText" dxfId="474" priority="977" operator="containsText" text="Alto">
      <formula>NOT(ISERROR(SEARCH("Alto",O91)))</formula>
    </cfRule>
    <cfRule type="containsText" dxfId="473" priority="978" operator="containsText" text="Moderado">
      <formula>NOT(ISERROR(SEARCH("Moderado",O91)))</formula>
    </cfRule>
    <cfRule type="containsText" dxfId="472" priority="979" operator="containsText" text="Bajo">
      <formula>NOT(ISERROR(SEARCH("Bajo",O91)))</formula>
    </cfRule>
  </conditionalFormatting>
  <conditionalFormatting sqref="M92:N92">
    <cfRule type="cellIs" dxfId="471" priority="975" operator="equal">
      <formula>0</formula>
    </cfRule>
  </conditionalFormatting>
  <conditionalFormatting sqref="O92">
    <cfRule type="containsText" dxfId="470" priority="971" operator="containsText" text="Extremo">
      <formula>NOT(ISERROR(SEARCH("Extremo",O92)))</formula>
    </cfRule>
    <cfRule type="containsText" dxfId="469" priority="972" operator="containsText" text="Alto">
      <formula>NOT(ISERROR(SEARCH("Alto",O92)))</formula>
    </cfRule>
    <cfRule type="containsText" dxfId="468" priority="973" operator="containsText" text="Moderado">
      <formula>NOT(ISERROR(SEARCH("Moderado",O92)))</formula>
    </cfRule>
    <cfRule type="containsText" dxfId="467" priority="974" operator="containsText" text="Bajo">
      <formula>NOT(ISERROR(SEARCH("Bajo",O92)))</formula>
    </cfRule>
  </conditionalFormatting>
  <conditionalFormatting sqref="M93:N93">
    <cfRule type="cellIs" dxfId="466" priority="970" operator="equal">
      <formula>0</formula>
    </cfRule>
  </conditionalFormatting>
  <conditionalFormatting sqref="O93">
    <cfRule type="containsText" dxfId="465" priority="966" operator="containsText" text="Extremo">
      <formula>NOT(ISERROR(SEARCH("Extremo",O93)))</formula>
    </cfRule>
    <cfRule type="containsText" dxfId="464" priority="967" operator="containsText" text="Alto">
      <formula>NOT(ISERROR(SEARCH("Alto",O93)))</formula>
    </cfRule>
    <cfRule type="containsText" dxfId="463" priority="968" operator="containsText" text="Moderado">
      <formula>NOT(ISERROR(SEARCH("Moderado",O93)))</formula>
    </cfRule>
    <cfRule type="containsText" dxfId="462" priority="969" operator="containsText" text="Bajo">
      <formula>NOT(ISERROR(SEARCH("Bajo",O93)))</formula>
    </cfRule>
  </conditionalFormatting>
  <conditionalFormatting sqref="M94:N95">
    <cfRule type="cellIs" dxfId="461" priority="965" operator="equal">
      <formula>0</formula>
    </cfRule>
  </conditionalFormatting>
  <conditionalFormatting sqref="O94:O95">
    <cfRule type="containsText" dxfId="460" priority="961" operator="containsText" text="Extremo">
      <formula>NOT(ISERROR(SEARCH("Extremo",O94)))</formula>
    </cfRule>
    <cfRule type="containsText" dxfId="459" priority="962" operator="containsText" text="Alto">
      <formula>NOT(ISERROR(SEARCH("Alto",O94)))</formula>
    </cfRule>
    <cfRule type="containsText" dxfId="458" priority="963" operator="containsText" text="Moderado">
      <formula>NOT(ISERROR(SEARCH("Moderado",O94)))</formula>
    </cfRule>
    <cfRule type="containsText" dxfId="457" priority="964" operator="containsText" text="Bajo">
      <formula>NOT(ISERROR(SEARCH("Bajo",O94)))</formula>
    </cfRule>
  </conditionalFormatting>
  <conditionalFormatting sqref="M96">
    <cfRule type="cellIs" dxfId="456" priority="960" operator="equal">
      <formula>0</formula>
    </cfRule>
  </conditionalFormatting>
  <conditionalFormatting sqref="M97">
    <cfRule type="cellIs" dxfId="455" priority="954" operator="equal">
      <formula>0</formula>
    </cfRule>
  </conditionalFormatting>
  <conditionalFormatting sqref="M98">
    <cfRule type="cellIs" dxfId="454" priority="948" operator="equal">
      <formula>0</formula>
    </cfRule>
  </conditionalFormatting>
  <conditionalFormatting sqref="O99">
    <cfRule type="containsText" dxfId="453" priority="939" operator="containsText" text="Extremo">
      <formula>NOT(ISERROR(SEARCH("Extremo",O99)))</formula>
    </cfRule>
    <cfRule type="containsText" dxfId="452" priority="940" operator="containsText" text="Alto">
      <formula>NOT(ISERROR(SEARCH("Alto",O99)))</formula>
    </cfRule>
    <cfRule type="containsText" dxfId="451" priority="941" operator="containsText" text="Moderado">
      <formula>NOT(ISERROR(SEARCH("Moderado",O99)))</formula>
    </cfRule>
    <cfRule type="containsText" dxfId="450" priority="942" operator="containsText" text="Bajo">
      <formula>NOT(ISERROR(SEARCH("Bajo",O99)))</formula>
    </cfRule>
  </conditionalFormatting>
  <conditionalFormatting sqref="N99">
    <cfRule type="cellIs" dxfId="449" priority="938" operator="equal">
      <formula>0</formula>
    </cfRule>
  </conditionalFormatting>
  <conditionalFormatting sqref="M99">
    <cfRule type="cellIs" dxfId="448" priority="937" operator="equal">
      <formula>0</formula>
    </cfRule>
  </conditionalFormatting>
  <conditionalFormatting sqref="M106">
    <cfRule type="cellIs" dxfId="447" priority="930" operator="equal">
      <formula>0</formula>
    </cfRule>
  </conditionalFormatting>
  <conditionalFormatting sqref="O106">
    <cfRule type="containsText" dxfId="446" priority="926" operator="containsText" text="Extremo">
      <formula>NOT(ISERROR(SEARCH("Extremo",O106)))</formula>
    </cfRule>
    <cfRule type="containsText" dxfId="445" priority="927" operator="containsText" text="Alto">
      <formula>NOT(ISERROR(SEARCH("Alto",O106)))</formula>
    </cfRule>
    <cfRule type="containsText" dxfId="444" priority="928" operator="containsText" text="Moderado">
      <formula>NOT(ISERROR(SEARCH("Moderado",O106)))</formula>
    </cfRule>
    <cfRule type="containsText" dxfId="443" priority="929" operator="containsText" text="Bajo">
      <formula>NOT(ISERROR(SEARCH("Bajo",O106)))</formula>
    </cfRule>
  </conditionalFormatting>
  <conditionalFormatting sqref="N113">
    <cfRule type="cellIs" dxfId="442" priority="884" operator="equal">
      <formula>0</formula>
    </cfRule>
  </conditionalFormatting>
  <conditionalFormatting sqref="M113">
    <cfRule type="cellIs" dxfId="441" priority="883" operator="equal">
      <formula>0</formula>
    </cfRule>
  </conditionalFormatting>
  <conditionalFormatting sqref="O113">
    <cfRule type="containsText" dxfId="440" priority="885" operator="containsText" text="Extremo">
      <formula>NOT(ISERROR(SEARCH("Extremo",O113)))</formula>
    </cfRule>
    <cfRule type="containsText" dxfId="439" priority="886" operator="containsText" text="Alto">
      <formula>NOT(ISERROR(SEARCH("Alto",O113)))</formula>
    </cfRule>
    <cfRule type="containsText" dxfId="438" priority="887" operator="containsText" text="Moderado">
      <formula>NOT(ISERROR(SEARCH("Moderado",O113)))</formula>
    </cfRule>
    <cfRule type="containsText" dxfId="437" priority="888" operator="containsText" text="Bajo">
      <formula>NOT(ISERROR(SEARCH("Bajo",O113)))</formula>
    </cfRule>
  </conditionalFormatting>
  <conditionalFormatting sqref="I37">
    <cfRule type="cellIs" dxfId="436" priority="854" operator="equal">
      <formula>0</formula>
    </cfRule>
  </conditionalFormatting>
  <conditionalFormatting sqref="M37">
    <cfRule type="cellIs" dxfId="435" priority="846" operator="equal">
      <formula>0</formula>
    </cfRule>
  </conditionalFormatting>
  <conditionalFormatting sqref="I38:J38">
    <cfRule type="cellIs" dxfId="434" priority="829" operator="equal">
      <formula>0</formula>
    </cfRule>
  </conditionalFormatting>
  <conditionalFormatting sqref="K38">
    <cfRule type="containsText" dxfId="433" priority="825" operator="containsText" text="Extremo">
      <formula>NOT(ISERROR(SEARCH("Extremo",K38)))</formula>
    </cfRule>
    <cfRule type="containsText" dxfId="432" priority="826" operator="containsText" text="Alto">
      <formula>NOT(ISERROR(SEARCH("Alto",K38)))</formula>
    </cfRule>
    <cfRule type="containsText" dxfId="431" priority="827" operator="containsText" text="Moderado">
      <formula>NOT(ISERROR(SEARCH("Moderado",K38)))</formula>
    </cfRule>
    <cfRule type="containsText" dxfId="430" priority="828" operator="containsText" text="Bajo">
      <formula>NOT(ISERROR(SEARCH("Bajo",K38)))</formula>
    </cfRule>
  </conditionalFormatting>
  <conditionalFormatting sqref="M38:N38">
    <cfRule type="cellIs" dxfId="429" priority="819" operator="equal">
      <formula>0</formula>
    </cfRule>
  </conditionalFormatting>
  <conditionalFormatting sqref="O38">
    <cfRule type="containsText" dxfId="428" priority="815" operator="containsText" text="Extremo">
      <formula>NOT(ISERROR(SEARCH("Extremo",O38)))</formula>
    </cfRule>
    <cfRule type="containsText" dxfId="427" priority="816" operator="containsText" text="Alto">
      <formula>NOT(ISERROR(SEARCH("Alto",O38)))</formula>
    </cfRule>
    <cfRule type="containsText" dxfId="426" priority="817" operator="containsText" text="Moderado">
      <formula>NOT(ISERROR(SEARCH("Moderado",O38)))</formula>
    </cfRule>
    <cfRule type="containsText" dxfId="425" priority="818" operator="containsText" text="Bajo">
      <formula>NOT(ISERROR(SEARCH("Bajo",O38)))</formula>
    </cfRule>
  </conditionalFormatting>
  <conditionalFormatting sqref="O46">
    <cfRule type="containsText" dxfId="424" priority="731" operator="containsText" text="Extremo">
      <formula>NOT(ISERROR(SEARCH("Extremo",O46)))</formula>
    </cfRule>
    <cfRule type="containsText" dxfId="423" priority="732" operator="containsText" text="Alto">
      <formula>NOT(ISERROR(SEARCH("Alto",O46)))</formula>
    </cfRule>
    <cfRule type="containsText" dxfId="422" priority="733" operator="containsText" text="Moderado">
      <formula>NOT(ISERROR(SEARCH("Moderado",O46)))</formula>
    </cfRule>
    <cfRule type="containsText" dxfId="421" priority="734" operator="containsText" text="Bajo">
      <formula>NOT(ISERROR(SEARCH("Bajo",O46)))</formula>
    </cfRule>
  </conditionalFormatting>
  <conditionalFormatting sqref="J96">
    <cfRule type="cellIs" dxfId="420" priority="806" operator="equal">
      <formula>0</formula>
    </cfRule>
  </conditionalFormatting>
  <conditionalFormatting sqref="J97">
    <cfRule type="cellIs" dxfId="419" priority="805" operator="equal">
      <formula>0</formula>
    </cfRule>
  </conditionalFormatting>
  <conditionalFormatting sqref="K96">
    <cfRule type="containsText" dxfId="418" priority="801" operator="containsText" text="Extremo">
      <formula>NOT(ISERROR(SEARCH("Extremo",K96)))</formula>
    </cfRule>
    <cfRule type="containsText" dxfId="417" priority="802" operator="containsText" text="Alto">
      <formula>NOT(ISERROR(SEARCH("Alto",K96)))</formula>
    </cfRule>
    <cfRule type="containsText" dxfId="416" priority="803" operator="containsText" text="Moderado">
      <formula>NOT(ISERROR(SEARCH("Moderado",K96)))</formula>
    </cfRule>
    <cfRule type="containsText" dxfId="415" priority="804" operator="containsText" text="Bajo">
      <formula>NOT(ISERROR(SEARCH("Bajo",K96)))</formula>
    </cfRule>
  </conditionalFormatting>
  <conditionalFormatting sqref="K97">
    <cfRule type="containsText" dxfId="414" priority="797" operator="containsText" text="Extremo">
      <formula>NOT(ISERROR(SEARCH("Extremo",K97)))</formula>
    </cfRule>
    <cfRule type="containsText" dxfId="413" priority="798" operator="containsText" text="Alto">
      <formula>NOT(ISERROR(SEARCH("Alto",K97)))</formula>
    </cfRule>
    <cfRule type="containsText" dxfId="412" priority="799" operator="containsText" text="Moderado">
      <formula>NOT(ISERROR(SEARCH("Moderado",K97)))</formula>
    </cfRule>
    <cfRule type="containsText" dxfId="411" priority="800" operator="containsText" text="Bajo">
      <formula>NOT(ISERROR(SEARCH("Bajo",K97)))</formula>
    </cfRule>
  </conditionalFormatting>
  <conditionalFormatting sqref="O55">
    <cfRule type="containsText" dxfId="410" priority="707" operator="containsText" text="Extremo">
      <formula>NOT(ISERROR(SEARCH("Extremo",O55)))</formula>
    </cfRule>
    <cfRule type="containsText" dxfId="409" priority="708" operator="containsText" text="Alto">
      <formula>NOT(ISERROR(SEARCH("Alto",O55)))</formula>
    </cfRule>
    <cfRule type="containsText" dxfId="408" priority="709" operator="containsText" text="Moderado">
      <formula>NOT(ISERROR(SEARCH("Moderado",O55)))</formula>
    </cfRule>
    <cfRule type="containsText" dxfId="407" priority="710" operator="containsText" text="Bajo">
      <formula>NOT(ISERROR(SEARCH("Bajo",O55)))</formula>
    </cfRule>
  </conditionalFormatting>
  <conditionalFormatting sqref="I57:J57">
    <cfRule type="cellIs" dxfId="406" priority="706" operator="equal">
      <formula>0</formula>
    </cfRule>
  </conditionalFormatting>
  <conditionalFormatting sqref="K57">
    <cfRule type="containsText" dxfId="405" priority="702" operator="containsText" text="Extremo">
      <formula>NOT(ISERROR(SEARCH("Extremo",K57)))</formula>
    </cfRule>
    <cfRule type="containsText" dxfId="404" priority="703" operator="containsText" text="Alto">
      <formula>NOT(ISERROR(SEARCH("Alto",K57)))</formula>
    </cfRule>
    <cfRule type="containsText" dxfId="403" priority="704" operator="containsText" text="Moderado">
      <formula>NOT(ISERROR(SEARCH("Moderado",K57)))</formula>
    </cfRule>
    <cfRule type="containsText" dxfId="402" priority="705" operator="containsText" text="Bajo">
      <formula>NOT(ISERROR(SEARCH("Bajo",K57)))</formula>
    </cfRule>
  </conditionalFormatting>
  <conditionalFormatting sqref="I46:J46">
    <cfRule type="cellIs" dxfId="401" priority="781" operator="equal">
      <formula>0</formula>
    </cfRule>
  </conditionalFormatting>
  <conditionalFormatting sqref="K46">
    <cfRule type="containsText" dxfId="400" priority="777" operator="containsText" text="Extremo">
      <formula>NOT(ISERROR(SEARCH("Extremo",K46)))</formula>
    </cfRule>
    <cfRule type="containsText" dxfId="399" priority="778" operator="containsText" text="Alto">
      <formula>NOT(ISERROR(SEARCH("Alto",K46)))</formula>
    </cfRule>
    <cfRule type="containsText" dxfId="398" priority="779" operator="containsText" text="Moderado">
      <formula>NOT(ISERROR(SEARCH("Moderado",K46)))</formula>
    </cfRule>
    <cfRule type="containsText" dxfId="397" priority="780" operator="containsText" text="Bajo">
      <formula>NOT(ISERROR(SEARCH("Bajo",K46)))</formula>
    </cfRule>
  </conditionalFormatting>
  <conditionalFormatting sqref="I52:J52">
    <cfRule type="cellIs" dxfId="396" priority="756" operator="equal">
      <formula>0</formula>
    </cfRule>
  </conditionalFormatting>
  <conditionalFormatting sqref="K52">
    <cfRule type="containsText" dxfId="395" priority="752" operator="containsText" text="Extremo">
      <formula>NOT(ISERROR(SEARCH("Extremo",K52)))</formula>
    </cfRule>
    <cfRule type="containsText" dxfId="394" priority="753" operator="containsText" text="Alto">
      <formula>NOT(ISERROR(SEARCH("Alto",K52)))</formula>
    </cfRule>
    <cfRule type="containsText" dxfId="393" priority="754" operator="containsText" text="Moderado">
      <formula>NOT(ISERROR(SEARCH("Moderado",K52)))</formula>
    </cfRule>
    <cfRule type="containsText" dxfId="392" priority="755" operator="containsText" text="Bajo">
      <formula>NOT(ISERROR(SEARCH("Bajo",K52)))</formula>
    </cfRule>
  </conditionalFormatting>
  <conditionalFormatting sqref="I55:J55">
    <cfRule type="cellIs" dxfId="391" priority="751" operator="equal">
      <formula>0</formula>
    </cfRule>
  </conditionalFormatting>
  <conditionalFormatting sqref="K55">
    <cfRule type="containsText" dxfId="390" priority="747" operator="containsText" text="Extremo">
      <formula>NOT(ISERROR(SEARCH("Extremo",K55)))</formula>
    </cfRule>
    <cfRule type="containsText" dxfId="389" priority="748" operator="containsText" text="Alto">
      <formula>NOT(ISERROR(SEARCH("Alto",K55)))</formula>
    </cfRule>
    <cfRule type="containsText" dxfId="388" priority="749" operator="containsText" text="Moderado">
      <formula>NOT(ISERROR(SEARCH("Moderado",K55)))</formula>
    </cfRule>
    <cfRule type="containsText" dxfId="387" priority="750" operator="containsText" text="Bajo">
      <formula>NOT(ISERROR(SEARCH("Bajo",K55)))</formula>
    </cfRule>
  </conditionalFormatting>
  <conditionalFormatting sqref="K24">
    <cfRule type="containsText" dxfId="386" priority="680" operator="containsText" text="Extremo">
      <formula>NOT(ISERROR(SEARCH("Extremo",K24)))</formula>
    </cfRule>
    <cfRule type="containsText" dxfId="385" priority="681" operator="containsText" text="Alto">
      <formula>NOT(ISERROR(SEARCH("Alto",K24)))</formula>
    </cfRule>
    <cfRule type="containsText" dxfId="384" priority="682" operator="containsText" text="Moderado">
      <formula>NOT(ISERROR(SEARCH("Moderado",K24)))</formula>
    </cfRule>
    <cfRule type="containsText" dxfId="383" priority="683" operator="containsText" text="Bajo">
      <formula>NOT(ISERROR(SEARCH("Bajo",K24)))</formula>
    </cfRule>
  </conditionalFormatting>
  <conditionalFormatting sqref="K44">
    <cfRule type="containsText" dxfId="382" priority="674" operator="containsText" text="Extremo">
      <formula>NOT(ISERROR(SEARCH("Extremo",K44)))</formula>
    </cfRule>
    <cfRule type="containsText" dxfId="381" priority="675" operator="containsText" text="Alto">
      <formula>NOT(ISERROR(SEARCH("Alto",K44)))</formula>
    </cfRule>
    <cfRule type="containsText" dxfId="380" priority="676" operator="containsText" text="Moderado">
      <formula>NOT(ISERROR(SEARCH("Moderado",K44)))</formula>
    </cfRule>
    <cfRule type="containsText" dxfId="379" priority="677" operator="containsText" text="Bajo">
      <formula>NOT(ISERROR(SEARCH("Bajo",K44)))</formula>
    </cfRule>
  </conditionalFormatting>
  <conditionalFormatting sqref="O52">
    <cfRule type="containsText" dxfId="378" priority="711" operator="containsText" text="Extremo">
      <formula>NOT(ISERROR(SEARCH("Extremo",O52)))</formula>
    </cfRule>
    <cfRule type="containsText" dxfId="377" priority="712" operator="containsText" text="Alto">
      <formula>NOT(ISERROR(SEARCH("Alto",O52)))</formula>
    </cfRule>
    <cfRule type="containsText" dxfId="376" priority="713" operator="containsText" text="Moderado">
      <formula>NOT(ISERROR(SEARCH("Moderado",O52)))</formula>
    </cfRule>
    <cfRule type="containsText" dxfId="375" priority="714" operator="containsText" text="Bajo">
      <formula>NOT(ISERROR(SEARCH("Bajo",O52)))</formula>
    </cfRule>
  </conditionalFormatting>
  <conditionalFormatting sqref="O57">
    <cfRule type="containsText" dxfId="374" priority="698" operator="containsText" text="Extremo">
      <formula>NOT(ISERROR(SEARCH("Extremo",O57)))</formula>
    </cfRule>
    <cfRule type="containsText" dxfId="373" priority="699" operator="containsText" text="Alto">
      <formula>NOT(ISERROR(SEARCH("Alto",O57)))</formula>
    </cfRule>
    <cfRule type="containsText" dxfId="372" priority="700" operator="containsText" text="Moderado">
      <formula>NOT(ISERROR(SEARCH("Moderado",O57)))</formula>
    </cfRule>
    <cfRule type="containsText" dxfId="371" priority="701" operator="containsText" text="Bajo">
      <formula>NOT(ISERROR(SEARCH("Bajo",O57)))</formula>
    </cfRule>
  </conditionalFormatting>
  <conditionalFormatting sqref="I43">
    <cfRule type="cellIs" dxfId="370" priority="693" operator="equal">
      <formula>0</formula>
    </cfRule>
  </conditionalFormatting>
  <conditionalFormatting sqref="K43">
    <cfRule type="containsText" dxfId="369" priority="688" operator="containsText" text="Extremo">
      <formula>NOT(ISERROR(SEARCH("Extremo",K43)))</formula>
    </cfRule>
    <cfRule type="containsText" dxfId="368" priority="689" operator="containsText" text="Alto">
      <formula>NOT(ISERROR(SEARCH("Alto",K43)))</formula>
    </cfRule>
    <cfRule type="containsText" dxfId="367" priority="690" operator="containsText" text="Moderado">
      <formula>NOT(ISERROR(SEARCH("Moderado",K43)))</formula>
    </cfRule>
    <cfRule type="containsText" dxfId="366" priority="691" operator="containsText" text="Bajo">
      <formula>NOT(ISERROR(SEARCH("Bajo",K43)))</formula>
    </cfRule>
  </conditionalFormatting>
  <conditionalFormatting sqref="I44">
    <cfRule type="cellIs" dxfId="365" priority="679" operator="equal">
      <formula>0</formula>
    </cfRule>
  </conditionalFormatting>
  <conditionalFormatting sqref="I49">
    <cfRule type="cellIs" dxfId="364" priority="673" operator="equal">
      <formula>0</formula>
    </cfRule>
  </conditionalFormatting>
  <conditionalFormatting sqref="K49">
    <cfRule type="containsText" dxfId="363" priority="668" operator="containsText" text="Extremo">
      <formula>NOT(ISERROR(SEARCH("Extremo",K49)))</formula>
    </cfRule>
    <cfRule type="containsText" dxfId="362" priority="669" operator="containsText" text="Alto">
      <formula>NOT(ISERROR(SEARCH("Alto",K49)))</formula>
    </cfRule>
    <cfRule type="containsText" dxfId="361" priority="670" operator="containsText" text="Moderado">
      <formula>NOT(ISERROR(SEARCH("Moderado",K49)))</formula>
    </cfRule>
    <cfRule type="containsText" dxfId="360" priority="671" operator="containsText" text="Bajo">
      <formula>NOT(ISERROR(SEARCH("Bajo",K49)))</formula>
    </cfRule>
  </conditionalFormatting>
  <conditionalFormatting sqref="I50">
    <cfRule type="cellIs" dxfId="359" priority="667" operator="equal">
      <formula>0</formula>
    </cfRule>
  </conditionalFormatting>
  <conditionalFormatting sqref="K50">
    <cfRule type="containsText" dxfId="358" priority="662" operator="containsText" text="Extremo">
      <formula>NOT(ISERROR(SEARCH("Extremo",K50)))</formula>
    </cfRule>
    <cfRule type="containsText" dxfId="357" priority="663" operator="containsText" text="Alto">
      <formula>NOT(ISERROR(SEARCH("Alto",K50)))</formula>
    </cfRule>
    <cfRule type="containsText" dxfId="356" priority="664" operator="containsText" text="Moderado">
      <formula>NOT(ISERROR(SEARCH("Moderado",K50)))</formula>
    </cfRule>
    <cfRule type="containsText" dxfId="355" priority="665" operator="containsText" text="Bajo">
      <formula>NOT(ISERROR(SEARCH("Bajo",K50)))</formula>
    </cfRule>
  </conditionalFormatting>
  <conditionalFormatting sqref="M43">
    <cfRule type="cellIs" dxfId="354" priority="661" operator="equal">
      <formula>0</formula>
    </cfRule>
  </conditionalFormatting>
  <conditionalFormatting sqref="O43">
    <cfRule type="containsText" dxfId="353" priority="656" operator="containsText" text="Extremo">
      <formula>NOT(ISERROR(SEARCH("Extremo",O43)))</formula>
    </cfRule>
    <cfRule type="containsText" dxfId="352" priority="657" operator="containsText" text="Alto">
      <formula>NOT(ISERROR(SEARCH("Alto",O43)))</formula>
    </cfRule>
    <cfRule type="containsText" dxfId="351" priority="658" operator="containsText" text="Moderado">
      <formula>NOT(ISERROR(SEARCH("Moderado",O43)))</formula>
    </cfRule>
    <cfRule type="containsText" dxfId="350" priority="659" operator="containsText" text="Bajo">
      <formula>NOT(ISERROR(SEARCH("Bajo",O43)))</formula>
    </cfRule>
  </conditionalFormatting>
  <conditionalFormatting sqref="O27">
    <cfRule type="containsText" dxfId="349" priority="608" operator="containsText" text="Extremo">
      <formula>NOT(ISERROR(SEARCH("Extremo",O27)))</formula>
    </cfRule>
    <cfRule type="containsText" dxfId="348" priority="609" operator="containsText" text="Alto">
      <formula>NOT(ISERROR(SEARCH("Alto",O27)))</formula>
    </cfRule>
    <cfRule type="containsText" dxfId="347" priority="610" operator="containsText" text="Moderado">
      <formula>NOT(ISERROR(SEARCH("Moderado",O27)))</formula>
    </cfRule>
    <cfRule type="containsText" dxfId="346" priority="611" operator="containsText" text="Bajo">
      <formula>NOT(ISERROR(SEARCH("Bajo",O27)))</formula>
    </cfRule>
  </conditionalFormatting>
  <conditionalFormatting sqref="M44">
    <cfRule type="cellIs" dxfId="345" priority="655" operator="equal">
      <formula>0</formula>
    </cfRule>
  </conditionalFormatting>
  <conditionalFormatting sqref="O44">
    <cfRule type="containsText" dxfId="344" priority="650" operator="containsText" text="Extremo">
      <formula>NOT(ISERROR(SEARCH("Extremo",O44)))</formula>
    </cfRule>
    <cfRule type="containsText" dxfId="343" priority="651" operator="containsText" text="Alto">
      <formula>NOT(ISERROR(SEARCH("Alto",O44)))</formula>
    </cfRule>
    <cfRule type="containsText" dxfId="342" priority="652" operator="containsText" text="Moderado">
      <formula>NOT(ISERROR(SEARCH("Moderado",O44)))</formula>
    </cfRule>
    <cfRule type="containsText" dxfId="341" priority="653" operator="containsText" text="Bajo">
      <formula>NOT(ISERROR(SEARCH("Bajo",O44)))</formula>
    </cfRule>
  </conditionalFormatting>
  <conditionalFormatting sqref="M49">
    <cfRule type="cellIs" dxfId="340" priority="649" operator="equal">
      <formula>0</formula>
    </cfRule>
  </conditionalFormatting>
  <conditionalFormatting sqref="O49">
    <cfRule type="containsText" dxfId="339" priority="644" operator="containsText" text="Extremo">
      <formula>NOT(ISERROR(SEARCH("Extremo",O49)))</formula>
    </cfRule>
    <cfRule type="containsText" dxfId="338" priority="645" operator="containsText" text="Alto">
      <formula>NOT(ISERROR(SEARCH("Alto",O49)))</formula>
    </cfRule>
    <cfRule type="containsText" dxfId="337" priority="646" operator="containsText" text="Moderado">
      <formula>NOT(ISERROR(SEARCH("Moderado",O49)))</formula>
    </cfRule>
    <cfRule type="containsText" dxfId="336" priority="647" operator="containsText" text="Bajo">
      <formula>NOT(ISERROR(SEARCH("Bajo",O49)))</formula>
    </cfRule>
  </conditionalFormatting>
  <conditionalFormatting sqref="M50">
    <cfRule type="cellIs" dxfId="335" priority="643" operator="equal">
      <formula>0</formula>
    </cfRule>
  </conditionalFormatting>
  <conditionalFormatting sqref="O50">
    <cfRule type="containsText" dxfId="334" priority="638" operator="containsText" text="Extremo">
      <formula>NOT(ISERROR(SEARCH("Extremo",O50)))</formula>
    </cfRule>
    <cfRule type="containsText" dxfId="333" priority="639" operator="containsText" text="Alto">
      <formula>NOT(ISERROR(SEARCH("Alto",O50)))</formula>
    </cfRule>
    <cfRule type="containsText" dxfId="332" priority="640" operator="containsText" text="Moderado">
      <formula>NOT(ISERROR(SEARCH("Moderado",O50)))</formula>
    </cfRule>
    <cfRule type="containsText" dxfId="331" priority="641" operator="containsText" text="Bajo">
      <formula>NOT(ISERROR(SEARCH("Bajo",O50)))</formula>
    </cfRule>
  </conditionalFormatting>
  <conditionalFormatting sqref="I23">
    <cfRule type="cellIs" dxfId="330" priority="637" operator="equal">
      <formula>0</formula>
    </cfRule>
  </conditionalFormatting>
  <conditionalFormatting sqref="J23">
    <cfRule type="cellIs" dxfId="329" priority="636" operator="equal">
      <formula>0</formula>
    </cfRule>
  </conditionalFormatting>
  <conditionalFormatting sqref="K23">
    <cfRule type="containsText" dxfId="328" priority="632" operator="containsText" text="Extremo">
      <formula>NOT(ISERROR(SEARCH("Extremo",K23)))</formula>
    </cfRule>
    <cfRule type="containsText" dxfId="327" priority="633" operator="containsText" text="Alto">
      <formula>NOT(ISERROR(SEARCH("Alto",K23)))</formula>
    </cfRule>
    <cfRule type="containsText" dxfId="326" priority="634" operator="containsText" text="Moderado">
      <formula>NOT(ISERROR(SEARCH("Moderado",K23)))</formula>
    </cfRule>
    <cfRule type="containsText" dxfId="325" priority="635" operator="containsText" text="Bajo">
      <formula>NOT(ISERROR(SEARCH("Bajo",K23)))</formula>
    </cfRule>
  </conditionalFormatting>
  <conditionalFormatting sqref="M23">
    <cfRule type="cellIs" dxfId="324" priority="631" operator="equal">
      <formula>0</formula>
    </cfRule>
  </conditionalFormatting>
  <conditionalFormatting sqref="I27">
    <cfRule type="cellIs" dxfId="323" priority="619" operator="equal">
      <formula>0</formula>
    </cfRule>
  </conditionalFormatting>
  <conditionalFormatting sqref="K27">
    <cfRule type="containsText" dxfId="322" priority="614" operator="containsText" text="Extremo">
      <formula>NOT(ISERROR(SEARCH("Extremo",K27)))</formula>
    </cfRule>
    <cfRule type="containsText" dxfId="321" priority="615" operator="containsText" text="Alto">
      <formula>NOT(ISERROR(SEARCH("Alto",K27)))</formula>
    </cfRule>
    <cfRule type="containsText" dxfId="320" priority="616" operator="containsText" text="Moderado">
      <formula>NOT(ISERROR(SEARCH("Moderado",K27)))</formula>
    </cfRule>
    <cfRule type="containsText" dxfId="319" priority="617" operator="containsText" text="Bajo">
      <formula>NOT(ISERROR(SEARCH("Bajo",K27)))</formula>
    </cfRule>
  </conditionalFormatting>
  <conditionalFormatting sqref="M27">
    <cfRule type="cellIs" dxfId="318" priority="613" operator="equal">
      <formula>0</formula>
    </cfRule>
  </conditionalFormatting>
  <conditionalFormatting sqref="O82">
    <cfRule type="containsText" dxfId="317" priority="599" operator="containsText" text="Extremo">
      <formula>NOT(ISERROR(SEARCH("Extremo",O82)))</formula>
    </cfRule>
    <cfRule type="containsText" dxfId="316" priority="600" operator="containsText" text="Alto">
      <formula>NOT(ISERROR(SEARCH("Alto",O82)))</formula>
    </cfRule>
    <cfRule type="containsText" dxfId="315" priority="601" operator="containsText" text="Moderado">
      <formula>NOT(ISERROR(SEARCH("Moderado",O82)))</formula>
    </cfRule>
    <cfRule type="containsText" dxfId="314" priority="602" operator="containsText" text="Bajo">
      <formula>NOT(ISERROR(SEARCH("Bajo",O82)))</formula>
    </cfRule>
  </conditionalFormatting>
  <conditionalFormatting sqref="I82:J82">
    <cfRule type="cellIs" dxfId="313" priority="607" operator="equal">
      <formula>0</formula>
    </cfRule>
  </conditionalFormatting>
  <conditionalFormatting sqref="K82">
    <cfRule type="containsText" dxfId="312" priority="603" operator="containsText" text="Extremo">
      <formula>NOT(ISERROR(SEARCH("Extremo",K82)))</formula>
    </cfRule>
    <cfRule type="containsText" dxfId="311" priority="604" operator="containsText" text="Alto">
      <formula>NOT(ISERROR(SEARCH("Alto",K82)))</formula>
    </cfRule>
    <cfRule type="containsText" dxfId="310" priority="605" operator="containsText" text="Moderado">
      <formula>NOT(ISERROR(SEARCH("Moderado",K82)))</formula>
    </cfRule>
    <cfRule type="containsText" dxfId="309" priority="606" operator="containsText" text="Bajo">
      <formula>NOT(ISERROR(SEARCH("Bajo",K82)))</formula>
    </cfRule>
  </conditionalFormatting>
  <conditionalFormatting sqref="O23">
    <cfRule type="containsText" dxfId="308" priority="591" operator="containsText" text="Extremo">
      <formula>NOT(ISERROR(SEARCH("Extremo",O23)))</formula>
    </cfRule>
    <cfRule type="containsText" dxfId="307" priority="592" operator="containsText" text="Alto">
      <formula>NOT(ISERROR(SEARCH("Alto",O23)))</formula>
    </cfRule>
    <cfRule type="containsText" dxfId="306" priority="593" operator="containsText" text="Moderado">
      <formula>NOT(ISERROR(SEARCH("Moderado",O23)))</formula>
    </cfRule>
    <cfRule type="containsText" dxfId="305" priority="594" operator="containsText" text="Bajo">
      <formula>NOT(ISERROR(SEARCH("Bajo",O23)))</formula>
    </cfRule>
  </conditionalFormatting>
  <conditionalFormatting sqref="I34">
    <cfRule type="cellIs" dxfId="304" priority="590" operator="equal">
      <formula>0</formula>
    </cfRule>
  </conditionalFormatting>
  <conditionalFormatting sqref="K34">
    <cfRule type="containsText" dxfId="303" priority="585" operator="containsText" text="Extremo">
      <formula>NOT(ISERROR(SEARCH("Extremo",K34)))</formula>
    </cfRule>
    <cfRule type="containsText" dxfId="302" priority="586" operator="containsText" text="Alto">
      <formula>NOT(ISERROR(SEARCH("Alto",K34)))</formula>
    </cfRule>
    <cfRule type="containsText" dxfId="301" priority="587" operator="containsText" text="Moderado">
      <formula>NOT(ISERROR(SEARCH("Moderado",K34)))</formula>
    </cfRule>
    <cfRule type="containsText" dxfId="300" priority="588" operator="containsText" text="Bajo">
      <formula>NOT(ISERROR(SEARCH("Bajo",K34)))</formula>
    </cfRule>
  </conditionalFormatting>
  <conditionalFormatting sqref="M34">
    <cfRule type="cellIs" dxfId="299" priority="584" operator="equal">
      <formula>0</formula>
    </cfRule>
  </conditionalFormatting>
  <conditionalFormatting sqref="O34">
    <cfRule type="containsText" dxfId="298" priority="579" operator="containsText" text="Extremo">
      <formula>NOT(ISERROR(SEARCH("Extremo",O34)))</formula>
    </cfRule>
    <cfRule type="containsText" dxfId="297" priority="580" operator="containsText" text="Alto">
      <formula>NOT(ISERROR(SEARCH("Alto",O34)))</formula>
    </cfRule>
    <cfRule type="containsText" dxfId="296" priority="581" operator="containsText" text="Moderado">
      <formula>NOT(ISERROR(SEARCH("Moderado",O34)))</formula>
    </cfRule>
    <cfRule type="containsText" dxfId="295" priority="582" operator="containsText" text="Bajo">
      <formula>NOT(ISERROR(SEARCH("Bajo",O34)))</formula>
    </cfRule>
  </conditionalFormatting>
  <conditionalFormatting sqref="K37">
    <cfRule type="containsText" dxfId="294" priority="575" operator="containsText" text="Extremo">
      <formula>NOT(ISERROR(SEARCH("Extremo",K37)))</formula>
    </cfRule>
    <cfRule type="containsText" dxfId="293" priority="576" operator="containsText" text="Alto">
      <formula>NOT(ISERROR(SEARCH("Alto",K37)))</formula>
    </cfRule>
    <cfRule type="containsText" dxfId="292" priority="577" operator="containsText" text="Moderado">
      <formula>NOT(ISERROR(SEARCH("Moderado",K37)))</formula>
    </cfRule>
    <cfRule type="containsText" dxfId="291" priority="578" operator="containsText" text="Bajo">
      <formula>NOT(ISERROR(SEARCH("Bajo",K37)))</formula>
    </cfRule>
  </conditionalFormatting>
  <conditionalFormatting sqref="O37">
    <cfRule type="containsText" dxfId="290" priority="571" operator="containsText" text="Extremo">
      <formula>NOT(ISERROR(SEARCH("Extremo",O37)))</formula>
    </cfRule>
    <cfRule type="containsText" dxfId="289" priority="572" operator="containsText" text="Alto">
      <formula>NOT(ISERROR(SEARCH("Alto",O37)))</formula>
    </cfRule>
    <cfRule type="containsText" dxfId="288" priority="573" operator="containsText" text="Moderado">
      <formula>NOT(ISERROR(SEARCH("Moderado",O37)))</formula>
    </cfRule>
    <cfRule type="containsText" dxfId="287" priority="574" operator="containsText" text="Bajo">
      <formula>NOT(ISERROR(SEARCH("Bajo",O37)))</formula>
    </cfRule>
  </conditionalFormatting>
  <conditionalFormatting sqref="K59">
    <cfRule type="containsText" dxfId="286" priority="567" operator="containsText" text="Extremo">
      <formula>NOT(ISERROR(SEARCH("Extremo",K59)))</formula>
    </cfRule>
    <cfRule type="containsText" dxfId="285" priority="568" operator="containsText" text="Alto">
      <formula>NOT(ISERROR(SEARCH("Alto",K59)))</formula>
    </cfRule>
    <cfRule type="containsText" dxfId="284" priority="569" operator="containsText" text="Moderado">
      <formula>NOT(ISERROR(SEARCH("Moderado",K59)))</formula>
    </cfRule>
    <cfRule type="containsText" dxfId="283" priority="570" operator="containsText" text="Bajo">
      <formula>NOT(ISERROR(SEARCH("Bajo",K59)))</formula>
    </cfRule>
  </conditionalFormatting>
  <conditionalFormatting sqref="K60">
    <cfRule type="containsText" dxfId="282" priority="563" operator="containsText" text="Extremo">
      <formula>NOT(ISERROR(SEARCH("Extremo",K60)))</formula>
    </cfRule>
    <cfRule type="containsText" dxfId="281" priority="564" operator="containsText" text="Alto">
      <formula>NOT(ISERROR(SEARCH("Alto",K60)))</formula>
    </cfRule>
    <cfRule type="containsText" dxfId="280" priority="565" operator="containsText" text="Moderado">
      <formula>NOT(ISERROR(SEARCH("Moderado",K60)))</formula>
    </cfRule>
    <cfRule type="containsText" dxfId="279" priority="566" operator="containsText" text="Bajo">
      <formula>NOT(ISERROR(SEARCH("Bajo",K60)))</formula>
    </cfRule>
  </conditionalFormatting>
  <conditionalFormatting sqref="O59">
    <cfRule type="containsText" dxfId="278" priority="559" operator="containsText" text="Extremo">
      <formula>NOT(ISERROR(SEARCH("Extremo",O59)))</formula>
    </cfRule>
    <cfRule type="containsText" dxfId="277" priority="560" operator="containsText" text="Alto">
      <formula>NOT(ISERROR(SEARCH("Alto",O59)))</formula>
    </cfRule>
    <cfRule type="containsText" dxfId="276" priority="561" operator="containsText" text="Moderado">
      <formula>NOT(ISERROR(SEARCH("Moderado",O59)))</formula>
    </cfRule>
    <cfRule type="containsText" dxfId="275" priority="562" operator="containsText" text="Bajo">
      <formula>NOT(ISERROR(SEARCH("Bajo",O59)))</formula>
    </cfRule>
  </conditionalFormatting>
  <conditionalFormatting sqref="O60">
    <cfRule type="containsText" dxfId="274" priority="555" operator="containsText" text="Extremo">
      <formula>NOT(ISERROR(SEARCH("Extremo",O60)))</formula>
    </cfRule>
    <cfRule type="containsText" dxfId="273" priority="556" operator="containsText" text="Alto">
      <formula>NOT(ISERROR(SEARCH("Alto",O60)))</formula>
    </cfRule>
    <cfRule type="containsText" dxfId="272" priority="557" operator="containsText" text="Moderado">
      <formula>NOT(ISERROR(SEARCH("Moderado",O60)))</formula>
    </cfRule>
    <cfRule type="containsText" dxfId="271" priority="558" operator="containsText" text="Bajo">
      <formula>NOT(ISERROR(SEARCH("Bajo",O60)))</formula>
    </cfRule>
  </conditionalFormatting>
  <conditionalFormatting sqref="K68">
    <cfRule type="containsText" dxfId="270" priority="551" operator="containsText" text="Extremo">
      <formula>NOT(ISERROR(SEARCH("Extremo",K68)))</formula>
    </cfRule>
    <cfRule type="containsText" dxfId="269" priority="552" operator="containsText" text="Alto">
      <formula>NOT(ISERROR(SEARCH("Alto",K68)))</formula>
    </cfRule>
    <cfRule type="containsText" dxfId="268" priority="553" operator="containsText" text="Moderado">
      <formula>NOT(ISERROR(SEARCH("Moderado",K68)))</formula>
    </cfRule>
    <cfRule type="containsText" dxfId="267" priority="554" operator="containsText" text="Bajo">
      <formula>NOT(ISERROR(SEARCH("Bajo",K68)))</formula>
    </cfRule>
  </conditionalFormatting>
  <conditionalFormatting sqref="O68">
    <cfRule type="containsText" dxfId="266" priority="547" operator="containsText" text="Extremo">
      <formula>NOT(ISERROR(SEARCH("Extremo",O68)))</formula>
    </cfRule>
    <cfRule type="containsText" dxfId="265" priority="548" operator="containsText" text="Alto">
      <formula>NOT(ISERROR(SEARCH("Alto",O68)))</formula>
    </cfRule>
    <cfRule type="containsText" dxfId="264" priority="549" operator="containsText" text="Moderado">
      <formula>NOT(ISERROR(SEARCH("Moderado",O68)))</formula>
    </cfRule>
    <cfRule type="containsText" dxfId="263" priority="550" operator="containsText" text="Bajo">
      <formula>NOT(ISERROR(SEARCH("Bajo",O68)))</formula>
    </cfRule>
  </conditionalFormatting>
  <conditionalFormatting sqref="K72">
    <cfRule type="containsText" dxfId="262" priority="543" operator="containsText" text="Extremo">
      <formula>NOT(ISERROR(SEARCH("Extremo",K72)))</formula>
    </cfRule>
    <cfRule type="containsText" dxfId="261" priority="544" operator="containsText" text="Alto">
      <formula>NOT(ISERROR(SEARCH("Alto",K72)))</formula>
    </cfRule>
    <cfRule type="containsText" dxfId="260" priority="545" operator="containsText" text="Moderado">
      <formula>NOT(ISERROR(SEARCH("Moderado",K72)))</formula>
    </cfRule>
    <cfRule type="containsText" dxfId="259" priority="546" operator="containsText" text="Bajo">
      <formula>NOT(ISERROR(SEARCH("Bajo",K72)))</formula>
    </cfRule>
  </conditionalFormatting>
  <conditionalFormatting sqref="O72">
    <cfRule type="containsText" dxfId="258" priority="539" operator="containsText" text="Extremo">
      <formula>NOT(ISERROR(SEARCH("Extremo",O72)))</formula>
    </cfRule>
    <cfRule type="containsText" dxfId="257" priority="540" operator="containsText" text="Alto">
      <formula>NOT(ISERROR(SEARCH("Alto",O72)))</formula>
    </cfRule>
    <cfRule type="containsText" dxfId="256" priority="541" operator="containsText" text="Moderado">
      <formula>NOT(ISERROR(SEARCH("Moderado",O72)))</formula>
    </cfRule>
    <cfRule type="containsText" dxfId="255" priority="542" operator="containsText" text="Bajo">
      <formula>NOT(ISERROR(SEARCH("Bajo",O72)))</formula>
    </cfRule>
  </conditionalFormatting>
  <conditionalFormatting sqref="K77">
    <cfRule type="containsText" dxfId="254" priority="527" operator="containsText" text="Extremo">
      <formula>NOT(ISERROR(SEARCH("Extremo",K77)))</formula>
    </cfRule>
    <cfRule type="containsText" dxfId="253" priority="528" operator="containsText" text="Alto">
      <formula>NOT(ISERROR(SEARCH("Alto",K77)))</formula>
    </cfRule>
    <cfRule type="containsText" dxfId="252" priority="529" operator="containsText" text="Moderado">
      <formula>NOT(ISERROR(SEARCH("Moderado",K77)))</formula>
    </cfRule>
    <cfRule type="containsText" dxfId="251" priority="530" operator="containsText" text="Bajo">
      <formula>NOT(ISERROR(SEARCH("Bajo",K77)))</formula>
    </cfRule>
  </conditionalFormatting>
  <conditionalFormatting sqref="O77">
    <cfRule type="containsText" dxfId="250" priority="523" operator="containsText" text="Extremo">
      <formula>NOT(ISERROR(SEARCH("Extremo",O77)))</formula>
    </cfRule>
    <cfRule type="containsText" dxfId="249" priority="524" operator="containsText" text="Alto">
      <formula>NOT(ISERROR(SEARCH("Alto",O77)))</formula>
    </cfRule>
    <cfRule type="containsText" dxfId="248" priority="525" operator="containsText" text="Moderado">
      <formula>NOT(ISERROR(SEARCH("Moderado",O77)))</formula>
    </cfRule>
    <cfRule type="containsText" dxfId="247" priority="526" operator="containsText" text="Bajo">
      <formula>NOT(ISERROR(SEARCH("Bajo",O77)))</formula>
    </cfRule>
  </conditionalFormatting>
  <conditionalFormatting sqref="K78">
    <cfRule type="containsText" dxfId="246" priority="519" operator="containsText" text="Extremo">
      <formula>NOT(ISERROR(SEARCH("Extremo",K78)))</formula>
    </cfRule>
    <cfRule type="containsText" dxfId="245" priority="520" operator="containsText" text="Alto">
      <formula>NOT(ISERROR(SEARCH("Alto",K78)))</formula>
    </cfRule>
    <cfRule type="containsText" dxfId="244" priority="521" operator="containsText" text="Moderado">
      <formula>NOT(ISERROR(SEARCH("Moderado",K78)))</formula>
    </cfRule>
    <cfRule type="containsText" dxfId="243" priority="522" operator="containsText" text="Bajo">
      <formula>NOT(ISERROR(SEARCH("Bajo",K78)))</formula>
    </cfRule>
  </conditionalFormatting>
  <conditionalFormatting sqref="O78">
    <cfRule type="containsText" dxfId="242" priority="515" operator="containsText" text="Extremo">
      <formula>NOT(ISERROR(SEARCH("Extremo",O78)))</formula>
    </cfRule>
    <cfRule type="containsText" dxfId="241" priority="516" operator="containsText" text="Alto">
      <formula>NOT(ISERROR(SEARCH("Alto",O78)))</formula>
    </cfRule>
    <cfRule type="containsText" dxfId="240" priority="517" operator="containsText" text="Moderado">
      <formula>NOT(ISERROR(SEARCH("Moderado",O78)))</formula>
    </cfRule>
    <cfRule type="containsText" dxfId="239" priority="518" operator="containsText" text="Bajo">
      <formula>NOT(ISERROR(SEARCH("Bajo",O78)))</formula>
    </cfRule>
  </conditionalFormatting>
  <conditionalFormatting sqref="K98">
    <cfRule type="containsText" dxfId="238" priority="511" operator="containsText" text="Extremo">
      <formula>NOT(ISERROR(SEARCH("Extremo",K98)))</formula>
    </cfRule>
    <cfRule type="containsText" dxfId="237" priority="512" operator="containsText" text="Alto">
      <formula>NOT(ISERROR(SEARCH("Alto",K98)))</formula>
    </cfRule>
    <cfRule type="containsText" dxfId="236" priority="513" operator="containsText" text="Moderado">
      <formula>NOT(ISERROR(SEARCH("Moderado",K98)))</formula>
    </cfRule>
    <cfRule type="containsText" dxfId="235" priority="514" operator="containsText" text="Bajo">
      <formula>NOT(ISERROR(SEARCH("Bajo",K98)))</formula>
    </cfRule>
  </conditionalFormatting>
  <conditionalFormatting sqref="O98">
    <cfRule type="containsText" dxfId="234" priority="507" operator="containsText" text="Extremo">
      <formula>NOT(ISERROR(SEARCH("Extremo",O98)))</formula>
    </cfRule>
    <cfRule type="containsText" dxfId="233" priority="508" operator="containsText" text="Alto">
      <formula>NOT(ISERROR(SEARCH("Alto",O98)))</formula>
    </cfRule>
    <cfRule type="containsText" dxfId="232" priority="509" operator="containsText" text="Moderado">
      <formula>NOT(ISERROR(SEARCH("Moderado",O98)))</formula>
    </cfRule>
    <cfRule type="containsText" dxfId="231" priority="510" operator="containsText" text="Bajo">
      <formula>NOT(ISERROR(SEARCH("Bajo",O98)))</formula>
    </cfRule>
  </conditionalFormatting>
  <conditionalFormatting sqref="K112">
    <cfRule type="containsText" dxfId="230" priority="503" operator="containsText" text="Extremo">
      <formula>NOT(ISERROR(SEARCH("Extremo",K112)))</formula>
    </cfRule>
    <cfRule type="containsText" dxfId="229" priority="504" operator="containsText" text="Alto">
      <formula>NOT(ISERROR(SEARCH("Alto",K112)))</formula>
    </cfRule>
    <cfRule type="containsText" dxfId="228" priority="505" operator="containsText" text="Moderado">
      <formula>NOT(ISERROR(SEARCH("Moderado",K112)))</formula>
    </cfRule>
    <cfRule type="containsText" dxfId="227" priority="506" operator="containsText" text="Bajo">
      <formula>NOT(ISERROR(SEARCH("Bajo",K112)))</formula>
    </cfRule>
  </conditionalFormatting>
  <conditionalFormatting sqref="O112">
    <cfRule type="containsText" dxfId="226" priority="499" operator="containsText" text="Extremo">
      <formula>NOT(ISERROR(SEARCH("Extremo",O112)))</formula>
    </cfRule>
    <cfRule type="containsText" dxfId="225" priority="500" operator="containsText" text="Alto">
      <formula>NOT(ISERROR(SEARCH("Alto",O112)))</formula>
    </cfRule>
    <cfRule type="containsText" dxfId="224" priority="501" operator="containsText" text="Moderado">
      <formula>NOT(ISERROR(SEARCH("Moderado",O112)))</formula>
    </cfRule>
    <cfRule type="containsText" dxfId="223" priority="502" operator="containsText" text="Bajo">
      <formula>NOT(ISERROR(SEARCH("Bajo",O112)))</formula>
    </cfRule>
  </conditionalFormatting>
  <conditionalFormatting sqref="N96">
    <cfRule type="cellIs" dxfId="222" priority="498" operator="equal">
      <formula>0</formula>
    </cfRule>
  </conditionalFormatting>
  <conditionalFormatting sqref="O96">
    <cfRule type="containsText" dxfId="221" priority="494" operator="containsText" text="Extremo">
      <formula>NOT(ISERROR(SEARCH("Extremo",O96)))</formula>
    </cfRule>
    <cfRule type="containsText" dxfId="220" priority="495" operator="containsText" text="Alto">
      <formula>NOT(ISERROR(SEARCH("Alto",O96)))</formula>
    </cfRule>
    <cfRule type="containsText" dxfId="219" priority="496" operator="containsText" text="Moderado">
      <formula>NOT(ISERROR(SEARCH("Moderado",O96)))</formula>
    </cfRule>
    <cfRule type="containsText" dxfId="218" priority="497" operator="containsText" text="Bajo">
      <formula>NOT(ISERROR(SEARCH("Bajo",O96)))</formula>
    </cfRule>
  </conditionalFormatting>
  <conditionalFormatting sqref="O97">
    <cfRule type="containsText" dxfId="217" priority="490" operator="containsText" text="Extremo">
      <formula>NOT(ISERROR(SEARCH("Extremo",O97)))</formula>
    </cfRule>
    <cfRule type="containsText" dxfId="216" priority="491" operator="containsText" text="Alto">
      <formula>NOT(ISERROR(SEARCH("Alto",O97)))</formula>
    </cfRule>
    <cfRule type="containsText" dxfId="215" priority="492" operator="containsText" text="Moderado">
      <formula>NOT(ISERROR(SEARCH("Moderado",O97)))</formula>
    </cfRule>
    <cfRule type="containsText" dxfId="214" priority="493" operator="containsText" text="Bajo">
      <formula>NOT(ISERROR(SEARCH("Bajo",O97)))</formula>
    </cfRule>
  </conditionalFormatting>
  <conditionalFormatting sqref="N97">
    <cfRule type="cellIs" dxfId="213" priority="489" operator="equal">
      <formula>0</formula>
    </cfRule>
  </conditionalFormatting>
  <conditionalFormatting sqref="I22:J22">
    <cfRule type="cellIs" dxfId="212" priority="424" operator="equal">
      <formula>0</formula>
    </cfRule>
  </conditionalFormatting>
  <conditionalFormatting sqref="K22">
    <cfRule type="containsText" dxfId="211" priority="420" operator="containsText" text="Extremo">
      <formula>NOT(ISERROR(SEARCH("Extremo",K22)))</formula>
    </cfRule>
    <cfRule type="containsText" dxfId="210" priority="421" operator="containsText" text="Alto">
      <formula>NOT(ISERROR(SEARCH("Alto",K22)))</formula>
    </cfRule>
    <cfRule type="containsText" dxfId="209" priority="422" operator="containsText" text="Moderado">
      <formula>NOT(ISERROR(SEARCH("Moderado",K22)))</formula>
    </cfRule>
    <cfRule type="containsText" dxfId="208" priority="423" operator="containsText" text="Bajo">
      <formula>NOT(ISERROR(SEARCH("Bajo",K22)))</formula>
    </cfRule>
  </conditionalFormatting>
  <conditionalFormatting sqref="M22:N22">
    <cfRule type="cellIs" dxfId="207" priority="399" operator="equal">
      <formula>0</formula>
    </cfRule>
  </conditionalFormatting>
  <conditionalFormatting sqref="O22">
    <cfRule type="containsText" dxfId="206" priority="395" operator="containsText" text="Extremo">
      <formula>NOT(ISERROR(SEARCH("Extremo",O22)))</formula>
    </cfRule>
    <cfRule type="containsText" dxfId="205" priority="396" operator="containsText" text="Alto">
      <formula>NOT(ISERROR(SEARCH("Alto",O22)))</formula>
    </cfRule>
    <cfRule type="containsText" dxfId="204" priority="397" operator="containsText" text="Moderado">
      <formula>NOT(ISERROR(SEARCH("Moderado",O22)))</formula>
    </cfRule>
    <cfRule type="containsText" dxfId="203" priority="398" operator="containsText" text="Bajo">
      <formula>NOT(ISERROR(SEARCH("Bajo",O22)))</formula>
    </cfRule>
  </conditionalFormatting>
  <conditionalFormatting sqref="J107">
    <cfRule type="cellIs" dxfId="202" priority="374" operator="equal">
      <formula>0</formula>
    </cfRule>
  </conditionalFormatting>
  <conditionalFormatting sqref="K107">
    <cfRule type="containsText" dxfId="201" priority="370" operator="containsText" text="Extremo">
      <formula>NOT(ISERROR(SEARCH("Extremo",K107)))</formula>
    </cfRule>
    <cfRule type="containsText" dxfId="200" priority="371" operator="containsText" text="Alto">
      <formula>NOT(ISERROR(SEARCH("Alto",K107)))</formula>
    </cfRule>
    <cfRule type="containsText" dxfId="199" priority="372" operator="containsText" text="Moderado">
      <formula>NOT(ISERROR(SEARCH("Moderado",K107)))</formula>
    </cfRule>
    <cfRule type="containsText" dxfId="198" priority="373" operator="containsText" text="Bajo">
      <formula>NOT(ISERROR(SEARCH("Bajo",K107)))</formula>
    </cfRule>
  </conditionalFormatting>
  <conditionalFormatting sqref="O107">
    <cfRule type="containsText" dxfId="197" priority="366" operator="containsText" text="Extremo">
      <formula>NOT(ISERROR(SEARCH("Extremo",O107)))</formula>
    </cfRule>
    <cfRule type="containsText" dxfId="196" priority="367" operator="containsText" text="Alto">
      <formula>NOT(ISERROR(SEARCH("Alto",O107)))</formula>
    </cfRule>
    <cfRule type="containsText" dxfId="195" priority="368" operator="containsText" text="Moderado">
      <formula>NOT(ISERROR(SEARCH("Moderado",O107)))</formula>
    </cfRule>
    <cfRule type="containsText" dxfId="194" priority="369" operator="containsText" text="Bajo">
      <formula>NOT(ISERROR(SEARCH("Bajo",O107)))</formula>
    </cfRule>
  </conditionalFormatting>
  <conditionalFormatting sqref="N107:N108">
    <cfRule type="cellIs" dxfId="193" priority="365" operator="equal">
      <formula>0</formula>
    </cfRule>
  </conditionalFormatting>
  <conditionalFormatting sqref="M107:M108">
    <cfRule type="cellIs" dxfId="192" priority="364" operator="equal">
      <formula>0</formula>
    </cfRule>
  </conditionalFormatting>
  <conditionalFormatting sqref="M61:N61">
    <cfRule type="cellIs" dxfId="191" priority="336" operator="equal">
      <formula>0</formula>
    </cfRule>
  </conditionalFormatting>
  <conditionalFormatting sqref="O61">
    <cfRule type="containsText" dxfId="190" priority="332" operator="containsText" text="Extremo">
      <formula>NOT(ISERROR(SEARCH("Extremo",O61)))</formula>
    </cfRule>
    <cfRule type="containsText" dxfId="189" priority="333" operator="containsText" text="Alto">
      <formula>NOT(ISERROR(SEARCH("Alto",O61)))</formula>
    </cfRule>
    <cfRule type="containsText" dxfId="188" priority="334" operator="containsText" text="Moderado">
      <formula>NOT(ISERROR(SEARCH("Moderado",O61)))</formula>
    </cfRule>
    <cfRule type="containsText" dxfId="187" priority="335" operator="containsText" text="Bajo">
      <formula>NOT(ISERROR(SEARCH("Bajo",O61)))</formula>
    </cfRule>
  </conditionalFormatting>
  <conditionalFormatting sqref="I61:J61">
    <cfRule type="cellIs" dxfId="186" priority="341" operator="equal">
      <formula>0</formula>
    </cfRule>
  </conditionalFormatting>
  <conditionalFormatting sqref="K61">
    <cfRule type="containsText" dxfId="185" priority="337" operator="containsText" text="Extremo">
      <formula>NOT(ISERROR(SEARCH("Extremo",K61)))</formula>
    </cfRule>
    <cfRule type="containsText" dxfId="184" priority="338" operator="containsText" text="Alto">
      <formula>NOT(ISERROR(SEARCH("Alto",K61)))</formula>
    </cfRule>
    <cfRule type="containsText" dxfId="183" priority="339" operator="containsText" text="Moderado">
      <formula>NOT(ISERROR(SEARCH("Moderado",K61)))</formula>
    </cfRule>
    <cfRule type="containsText" dxfId="182" priority="340" operator="containsText" text="Bajo">
      <formula>NOT(ISERROR(SEARCH("Bajo",K61)))</formula>
    </cfRule>
  </conditionalFormatting>
  <conditionalFormatting sqref="O101">
    <cfRule type="containsText" dxfId="181" priority="312" operator="containsText" text="Extremo">
      <formula>NOT(ISERROR(SEARCH("Extremo",O101)))</formula>
    </cfRule>
    <cfRule type="containsText" dxfId="180" priority="313" operator="containsText" text="Alto">
      <formula>NOT(ISERROR(SEARCH("Alto",O101)))</formula>
    </cfRule>
    <cfRule type="containsText" dxfId="179" priority="314" operator="containsText" text="Moderado">
      <formula>NOT(ISERROR(SEARCH("Moderado",O101)))</formula>
    </cfRule>
    <cfRule type="containsText" dxfId="178" priority="315" operator="containsText" text="Bajo">
      <formula>NOT(ISERROR(SEARCH("Bajo",O101)))</formula>
    </cfRule>
  </conditionalFormatting>
  <conditionalFormatting sqref="N101">
    <cfRule type="cellIs" dxfId="177" priority="311" operator="equal">
      <formula>0</formula>
    </cfRule>
  </conditionalFormatting>
  <conditionalFormatting sqref="M101">
    <cfRule type="cellIs" dxfId="176" priority="310" operator="equal">
      <formula>0</formula>
    </cfRule>
  </conditionalFormatting>
  <conditionalFormatting sqref="I30:J30">
    <cfRule type="cellIs" dxfId="175" priority="255" operator="equal">
      <formula>0</formula>
    </cfRule>
  </conditionalFormatting>
  <conditionalFormatting sqref="K30">
    <cfRule type="containsText" dxfId="174" priority="251" operator="containsText" text="Extremo">
      <formula>NOT(ISERROR(SEARCH("Extremo",K30)))</formula>
    </cfRule>
    <cfRule type="containsText" dxfId="173" priority="252" operator="containsText" text="Alto">
      <formula>NOT(ISERROR(SEARCH("Alto",K30)))</formula>
    </cfRule>
    <cfRule type="containsText" dxfId="172" priority="253" operator="containsText" text="Moderado">
      <formula>NOT(ISERROR(SEARCH("Moderado",K30)))</formula>
    </cfRule>
    <cfRule type="containsText" dxfId="171" priority="254" operator="containsText" text="Bajo">
      <formula>NOT(ISERROR(SEARCH("Bajo",K30)))</formula>
    </cfRule>
  </conditionalFormatting>
  <conditionalFormatting sqref="O30">
    <cfRule type="containsText" dxfId="170" priority="247" operator="containsText" text="Extremo">
      <formula>NOT(ISERROR(SEARCH("Extremo",O30)))</formula>
    </cfRule>
    <cfRule type="containsText" dxfId="169" priority="248" operator="containsText" text="Alto">
      <formula>NOT(ISERROR(SEARCH("Alto",O30)))</formula>
    </cfRule>
    <cfRule type="containsText" dxfId="168" priority="249" operator="containsText" text="Moderado">
      <formula>NOT(ISERROR(SEARCH("Moderado",O30)))</formula>
    </cfRule>
    <cfRule type="containsText" dxfId="167" priority="250" operator="containsText" text="Bajo">
      <formula>NOT(ISERROR(SEARCH("Bajo",O30)))</formula>
    </cfRule>
  </conditionalFormatting>
  <conditionalFormatting sqref="I15:J15">
    <cfRule type="cellIs" dxfId="166" priority="234" operator="equal">
      <formula>0</formula>
    </cfRule>
  </conditionalFormatting>
  <conditionalFormatting sqref="K15">
    <cfRule type="containsText" dxfId="165" priority="230" operator="containsText" text="Extremo">
      <formula>NOT(ISERROR(SEARCH("Extremo",K15)))</formula>
    </cfRule>
    <cfRule type="containsText" dxfId="164" priority="231" operator="containsText" text="Alto">
      <formula>NOT(ISERROR(SEARCH("Alto",K15)))</formula>
    </cfRule>
    <cfRule type="containsText" dxfId="163" priority="232" operator="containsText" text="Moderado">
      <formula>NOT(ISERROR(SEARCH("Moderado",K15)))</formula>
    </cfRule>
    <cfRule type="containsText" dxfId="162" priority="233" operator="containsText" text="Bajo">
      <formula>NOT(ISERROR(SEARCH("Bajo",K15)))</formula>
    </cfRule>
  </conditionalFormatting>
  <conditionalFormatting sqref="M15:N15">
    <cfRule type="cellIs" dxfId="161" priority="229" operator="equal">
      <formula>0</formula>
    </cfRule>
  </conditionalFormatting>
  <conditionalFormatting sqref="O15">
    <cfRule type="containsText" dxfId="160" priority="225" operator="containsText" text="Extremo">
      <formula>NOT(ISERROR(SEARCH("Extremo",O15)))</formula>
    </cfRule>
    <cfRule type="containsText" dxfId="159" priority="226" operator="containsText" text="Alto">
      <formula>NOT(ISERROR(SEARCH("Alto",O15)))</formula>
    </cfRule>
    <cfRule type="containsText" dxfId="158" priority="227" operator="containsText" text="Moderado">
      <formula>NOT(ISERROR(SEARCH("Moderado",O15)))</formula>
    </cfRule>
    <cfRule type="containsText" dxfId="157" priority="228" operator="containsText" text="Bajo">
      <formula>NOT(ISERROR(SEARCH("Bajo",O15)))</formula>
    </cfRule>
  </conditionalFormatting>
  <conditionalFormatting sqref="I109">
    <cfRule type="cellIs" dxfId="156" priority="224" operator="equal">
      <formula>0</formula>
    </cfRule>
  </conditionalFormatting>
  <conditionalFormatting sqref="J109">
    <cfRule type="cellIs" dxfId="155" priority="223" operator="equal">
      <formula>0</formula>
    </cfRule>
  </conditionalFormatting>
  <conditionalFormatting sqref="K109">
    <cfRule type="containsText" dxfId="154" priority="219" operator="containsText" text="Extremo">
      <formula>NOT(ISERROR(SEARCH("Extremo",K109)))</formula>
    </cfRule>
    <cfRule type="containsText" dxfId="153" priority="220" operator="containsText" text="Alto">
      <formula>NOT(ISERROR(SEARCH("Alto",K109)))</formula>
    </cfRule>
    <cfRule type="containsText" dxfId="152" priority="221" operator="containsText" text="Moderado">
      <formula>NOT(ISERROR(SEARCH("Moderado",K109)))</formula>
    </cfRule>
    <cfRule type="containsText" dxfId="151" priority="222" operator="containsText" text="Bajo">
      <formula>NOT(ISERROR(SEARCH("Bajo",K109)))</formula>
    </cfRule>
  </conditionalFormatting>
  <conditionalFormatting sqref="K100">
    <cfRule type="containsText" dxfId="150" priority="201" operator="containsText" text="Extremo">
      <formula>NOT(ISERROR(SEARCH("Extremo",K100)))</formula>
    </cfRule>
    <cfRule type="containsText" dxfId="149" priority="202" operator="containsText" text="Alto">
      <formula>NOT(ISERROR(SEARCH("Alto",K100)))</formula>
    </cfRule>
    <cfRule type="containsText" dxfId="148" priority="203" operator="containsText" text="Moderado">
      <formula>NOT(ISERROR(SEARCH("Moderado",K100)))</formula>
    </cfRule>
    <cfRule type="containsText" dxfId="147" priority="204" operator="containsText" text="Bajo">
      <formula>NOT(ISERROR(SEARCH("Bajo",K100)))</formula>
    </cfRule>
  </conditionalFormatting>
  <conditionalFormatting sqref="J100">
    <cfRule type="cellIs" dxfId="146" priority="200" operator="equal">
      <formula>0</formula>
    </cfRule>
  </conditionalFormatting>
  <conditionalFormatting sqref="I100">
    <cfRule type="cellIs" dxfId="145" priority="199" operator="equal">
      <formula>0</formula>
    </cfRule>
  </conditionalFormatting>
  <conditionalFormatting sqref="K101">
    <cfRule type="containsText" dxfId="144" priority="191" operator="containsText" text="Extremo">
      <formula>NOT(ISERROR(SEARCH("Extremo",K101)))</formula>
    </cfRule>
    <cfRule type="containsText" dxfId="143" priority="192" operator="containsText" text="Alto">
      <formula>NOT(ISERROR(SEARCH("Alto",K101)))</formula>
    </cfRule>
    <cfRule type="containsText" dxfId="142" priority="193" operator="containsText" text="Moderado">
      <formula>NOT(ISERROR(SEARCH("Moderado",K101)))</formula>
    </cfRule>
    <cfRule type="containsText" dxfId="141" priority="194" operator="containsText" text="Bajo">
      <formula>NOT(ISERROR(SEARCH("Bajo",K101)))</formula>
    </cfRule>
  </conditionalFormatting>
  <conditionalFormatting sqref="J101">
    <cfRule type="cellIs" dxfId="140" priority="190" operator="equal">
      <formula>0</formula>
    </cfRule>
  </conditionalFormatting>
  <conditionalFormatting sqref="I101">
    <cfRule type="cellIs" dxfId="139" priority="189" operator="equal">
      <formula>0</formula>
    </cfRule>
  </conditionalFormatting>
  <conditionalFormatting sqref="O100">
    <cfRule type="containsText" dxfId="138" priority="185" operator="containsText" text="Extremo">
      <formula>NOT(ISERROR(SEARCH("Extremo",O100)))</formula>
    </cfRule>
    <cfRule type="containsText" dxfId="137" priority="186" operator="containsText" text="Alto">
      <formula>NOT(ISERROR(SEARCH("Alto",O100)))</formula>
    </cfRule>
    <cfRule type="containsText" dxfId="136" priority="187" operator="containsText" text="Moderado">
      <formula>NOT(ISERROR(SEARCH("Moderado",O100)))</formula>
    </cfRule>
    <cfRule type="containsText" dxfId="135" priority="188" operator="containsText" text="Bajo">
      <formula>NOT(ISERROR(SEARCH("Bajo",O100)))</formula>
    </cfRule>
  </conditionalFormatting>
  <conditionalFormatting sqref="N100">
    <cfRule type="cellIs" dxfId="134" priority="184" operator="equal">
      <formula>0</formula>
    </cfRule>
  </conditionalFormatting>
  <conditionalFormatting sqref="M100">
    <cfRule type="cellIs" dxfId="133" priority="183" operator="equal">
      <formula>0</formula>
    </cfRule>
  </conditionalFormatting>
  <conditionalFormatting sqref="O109">
    <cfRule type="containsText" dxfId="132" priority="179" operator="containsText" text="Extremo">
      <formula>NOT(ISERROR(SEARCH("Extremo",O109)))</formula>
    </cfRule>
    <cfRule type="containsText" dxfId="131" priority="180" operator="containsText" text="Alto">
      <formula>NOT(ISERROR(SEARCH("Alto",O109)))</formula>
    </cfRule>
    <cfRule type="containsText" dxfId="130" priority="181" operator="containsText" text="Moderado">
      <formula>NOT(ISERROR(SEARCH("Moderado",O109)))</formula>
    </cfRule>
    <cfRule type="containsText" dxfId="129" priority="182" operator="containsText" text="Bajo">
      <formula>NOT(ISERROR(SEARCH("Bajo",O109)))</formula>
    </cfRule>
  </conditionalFormatting>
  <conditionalFormatting sqref="N109">
    <cfRule type="cellIs" dxfId="128" priority="178" operator="equal">
      <formula>0</formula>
    </cfRule>
  </conditionalFormatting>
  <conditionalFormatting sqref="M109">
    <cfRule type="cellIs" dxfId="127" priority="177" operator="equal">
      <formula>0</formula>
    </cfRule>
  </conditionalFormatting>
  <conditionalFormatting sqref="I108">
    <cfRule type="cellIs" dxfId="126" priority="176" operator="equal">
      <formula>0</formula>
    </cfRule>
  </conditionalFormatting>
  <conditionalFormatting sqref="K108">
    <cfRule type="containsText" dxfId="125" priority="171" operator="containsText" text="Extremo">
      <formula>NOT(ISERROR(SEARCH("Extremo",K108)))</formula>
    </cfRule>
    <cfRule type="containsText" dxfId="124" priority="172" operator="containsText" text="Alto">
      <formula>NOT(ISERROR(SEARCH("Alto",K108)))</formula>
    </cfRule>
    <cfRule type="containsText" dxfId="123" priority="173" operator="containsText" text="Moderado">
      <formula>NOT(ISERROR(SEARCH("Moderado",K108)))</formula>
    </cfRule>
    <cfRule type="containsText" dxfId="122" priority="174" operator="containsText" text="Bajo">
      <formula>NOT(ISERROR(SEARCH("Bajo",K108)))</formula>
    </cfRule>
  </conditionalFormatting>
  <conditionalFormatting sqref="O108">
    <cfRule type="containsText" dxfId="121" priority="167" operator="containsText" text="Extremo">
      <formula>NOT(ISERROR(SEARCH("Extremo",O108)))</formula>
    </cfRule>
    <cfRule type="containsText" dxfId="120" priority="168" operator="containsText" text="Alto">
      <formula>NOT(ISERROR(SEARCH("Alto",O108)))</formula>
    </cfRule>
    <cfRule type="containsText" dxfId="119" priority="169" operator="containsText" text="Moderado">
      <formula>NOT(ISERROR(SEARCH("Moderado",O108)))</formula>
    </cfRule>
    <cfRule type="containsText" dxfId="118" priority="170" operator="containsText" text="Bajo">
      <formula>NOT(ISERROR(SEARCH("Bajo",O108)))</formula>
    </cfRule>
  </conditionalFormatting>
  <conditionalFormatting sqref="I110">
    <cfRule type="cellIs" dxfId="117" priority="166" operator="equal">
      <formula>0</formula>
    </cfRule>
  </conditionalFormatting>
  <conditionalFormatting sqref="J110">
    <cfRule type="cellIs" dxfId="116" priority="165" operator="equal">
      <formula>0</formula>
    </cfRule>
  </conditionalFormatting>
  <conditionalFormatting sqref="K110">
    <cfRule type="containsText" dxfId="115" priority="161" operator="containsText" text="Extremo">
      <formula>NOT(ISERROR(SEARCH("Extremo",K110)))</formula>
    </cfRule>
    <cfRule type="containsText" dxfId="114" priority="162" operator="containsText" text="Alto">
      <formula>NOT(ISERROR(SEARCH("Alto",K110)))</formula>
    </cfRule>
    <cfRule type="containsText" dxfId="113" priority="163" operator="containsText" text="Moderado">
      <formula>NOT(ISERROR(SEARCH("Moderado",K110)))</formula>
    </cfRule>
    <cfRule type="containsText" dxfId="112" priority="164" operator="containsText" text="Bajo">
      <formula>NOT(ISERROR(SEARCH("Bajo",K110)))</formula>
    </cfRule>
  </conditionalFormatting>
  <conditionalFormatting sqref="I111">
    <cfRule type="cellIs" dxfId="111" priority="160" operator="equal">
      <formula>0</formula>
    </cfRule>
  </conditionalFormatting>
  <conditionalFormatting sqref="J111">
    <cfRule type="cellIs" dxfId="110" priority="159" operator="equal">
      <formula>0</formula>
    </cfRule>
  </conditionalFormatting>
  <conditionalFormatting sqref="K111">
    <cfRule type="containsText" dxfId="109" priority="155" operator="containsText" text="Extremo">
      <formula>NOT(ISERROR(SEARCH("Extremo",K111)))</formula>
    </cfRule>
    <cfRule type="containsText" dxfId="108" priority="156" operator="containsText" text="Alto">
      <formula>NOT(ISERROR(SEARCH("Alto",K111)))</formula>
    </cfRule>
    <cfRule type="containsText" dxfId="107" priority="157" operator="containsText" text="Moderado">
      <formula>NOT(ISERROR(SEARCH("Moderado",K111)))</formula>
    </cfRule>
    <cfRule type="containsText" dxfId="106" priority="158" operator="containsText" text="Bajo">
      <formula>NOT(ISERROR(SEARCH("Bajo",K111)))</formula>
    </cfRule>
  </conditionalFormatting>
  <conditionalFormatting sqref="M110">
    <cfRule type="cellIs" dxfId="105" priority="154" operator="equal">
      <formula>0</formula>
    </cfRule>
  </conditionalFormatting>
  <conditionalFormatting sqref="N110">
    <cfRule type="cellIs" dxfId="104" priority="153" operator="equal">
      <formula>0</formula>
    </cfRule>
  </conditionalFormatting>
  <conditionalFormatting sqref="O110">
    <cfRule type="containsText" dxfId="103" priority="149" operator="containsText" text="Extremo">
      <formula>NOT(ISERROR(SEARCH("Extremo",O110)))</formula>
    </cfRule>
    <cfRule type="containsText" dxfId="102" priority="150" operator="containsText" text="Alto">
      <formula>NOT(ISERROR(SEARCH("Alto",O110)))</formula>
    </cfRule>
    <cfRule type="containsText" dxfId="101" priority="151" operator="containsText" text="Moderado">
      <formula>NOT(ISERROR(SEARCH("Moderado",O110)))</formula>
    </cfRule>
    <cfRule type="containsText" dxfId="100" priority="152" operator="containsText" text="Bajo">
      <formula>NOT(ISERROR(SEARCH("Bajo",O110)))</formula>
    </cfRule>
  </conditionalFormatting>
  <conditionalFormatting sqref="M111">
    <cfRule type="cellIs" dxfId="99" priority="148" operator="equal">
      <formula>0</formula>
    </cfRule>
  </conditionalFormatting>
  <conditionalFormatting sqref="N111">
    <cfRule type="cellIs" dxfId="98" priority="147" operator="equal">
      <formula>0</formula>
    </cfRule>
  </conditionalFormatting>
  <conditionalFormatting sqref="O111">
    <cfRule type="containsText" dxfId="97" priority="143" operator="containsText" text="Extremo">
      <formula>NOT(ISERROR(SEARCH("Extremo",O111)))</formula>
    </cfRule>
    <cfRule type="containsText" dxfId="96" priority="144" operator="containsText" text="Alto">
      <formula>NOT(ISERROR(SEARCH("Alto",O111)))</formula>
    </cfRule>
    <cfRule type="containsText" dxfId="95" priority="145" operator="containsText" text="Moderado">
      <formula>NOT(ISERROR(SEARCH("Moderado",O111)))</formula>
    </cfRule>
    <cfRule type="containsText" dxfId="94" priority="146" operator="containsText" text="Bajo">
      <formula>NOT(ISERROR(SEARCH("Bajo",O111)))</formula>
    </cfRule>
  </conditionalFormatting>
  <conditionalFormatting sqref="J27">
    <cfRule type="cellIs" dxfId="93" priority="142" operator="equal">
      <formula>0</formula>
    </cfRule>
  </conditionalFormatting>
  <conditionalFormatting sqref="J24">
    <cfRule type="cellIs" dxfId="92" priority="141" operator="equal">
      <formula>0</formula>
    </cfRule>
  </conditionalFormatting>
  <conditionalFormatting sqref="J31">
    <cfRule type="cellIs" dxfId="91" priority="140" operator="equal">
      <formula>0</formula>
    </cfRule>
  </conditionalFormatting>
  <conditionalFormatting sqref="J34">
    <cfRule type="cellIs" dxfId="90" priority="139" operator="equal">
      <formula>0</formula>
    </cfRule>
  </conditionalFormatting>
  <conditionalFormatting sqref="J37">
    <cfRule type="cellIs" dxfId="89" priority="138" operator="equal">
      <formula>0</formula>
    </cfRule>
  </conditionalFormatting>
  <conditionalFormatting sqref="J43">
    <cfRule type="cellIs" dxfId="88" priority="137" operator="equal">
      <formula>0</formula>
    </cfRule>
  </conditionalFormatting>
  <conditionalFormatting sqref="J44">
    <cfRule type="cellIs" dxfId="87" priority="136" operator="equal">
      <formula>0</formula>
    </cfRule>
  </conditionalFormatting>
  <conditionalFormatting sqref="J49">
    <cfRule type="cellIs" dxfId="86" priority="135" operator="equal">
      <formula>0</formula>
    </cfRule>
  </conditionalFormatting>
  <conditionalFormatting sqref="J50">
    <cfRule type="cellIs" dxfId="85" priority="134" operator="equal">
      <formula>0</formula>
    </cfRule>
  </conditionalFormatting>
  <conditionalFormatting sqref="J59">
    <cfRule type="cellIs" dxfId="84" priority="133" operator="equal">
      <formula>0</formula>
    </cfRule>
  </conditionalFormatting>
  <conditionalFormatting sqref="J60">
    <cfRule type="cellIs" dxfId="83" priority="132" operator="equal">
      <formula>0</formula>
    </cfRule>
  </conditionalFormatting>
  <conditionalFormatting sqref="J68">
    <cfRule type="cellIs" dxfId="82" priority="131" operator="equal">
      <formula>0</formula>
    </cfRule>
  </conditionalFormatting>
  <conditionalFormatting sqref="J72">
    <cfRule type="cellIs" dxfId="81" priority="130" operator="equal">
      <formula>0</formula>
    </cfRule>
  </conditionalFormatting>
  <conditionalFormatting sqref="J77">
    <cfRule type="cellIs" dxfId="80" priority="128" operator="equal">
      <formula>0</formula>
    </cfRule>
  </conditionalFormatting>
  <conditionalFormatting sqref="J78">
    <cfRule type="cellIs" dxfId="79" priority="127" operator="equal">
      <formula>0</formula>
    </cfRule>
  </conditionalFormatting>
  <conditionalFormatting sqref="J98">
    <cfRule type="cellIs" dxfId="78" priority="126" operator="equal">
      <formula>0</formula>
    </cfRule>
  </conditionalFormatting>
  <conditionalFormatting sqref="J106">
    <cfRule type="cellIs" dxfId="77" priority="125" operator="equal">
      <formula>0</formula>
    </cfRule>
  </conditionalFormatting>
  <conditionalFormatting sqref="J108">
    <cfRule type="cellIs" dxfId="76" priority="124" operator="equal">
      <formula>0</formula>
    </cfRule>
  </conditionalFormatting>
  <conditionalFormatting sqref="J112">
    <cfRule type="cellIs" dxfId="75" priority="123" operator="equal">
      <formula>0</formula>
    </cfRule>
  </conditionalFormatting>
  <conditionalFormatting sqref="N112">
    <cfRule type="cellIs" dxfId="74" priority="122" operator="equal">
      <formula>0</formula>
    </cfRule>
  </conditionalFormatting>
  <conditionalFormatting sqref="N106">
    <cfRule type="cellIs" dxfId="73" priority="121" operator="equal">
      <formula>0</formula>
    </cfRule>
  </conditionalFormatting>
  <conditionalFormatting sqref="N98">
    <cfRule type="cellIs" dxfId="72" priority="120" operator="equal">
      <formula>0</formula>
    </cfRule>
  </conditionalFormatting>
  <conditionalFormatting sqref="N78">
    <cfRule type="cellIs" dxfId="71" priority="119" operator="equal">
      <formula>0</formula>
    </cfRule>
  </conditionalFormatting>
  <conditionalFormatting sqref="N77">
    <cfRule type="cellIs" dxfId="70" priority="118" operator="equal">
      <formula>0</formula>
    </cfRule>
  </conditionalFormatting>
  <conditionalFormatting sqref="N72">
    <cfRule type="cellIs" dxfId="69" priority="116" operator="equal">
      <formula>0</formula>
    </cfRule>
  </conditionalFormatting>
  <conditionalFormatting sqref="N68">
    <cfRule type="cellIs" dxfId="68" priority="115" operator="equal">
      <formula>0</formula>
    </cfRule>
  </conditionalFormatting>
  <conditionalFormatting sqref="N60">
    <cfRule type="cellIs" dxfId="67" priority="114" operator="equal">
      <formula>0</formula>
    </cfRule>
  </conditionalFormatting>
  <conditionalFormatting sqref="N59">
    <cfRule type="cellIs" dxfId="66" priority="113" operator="equal">
      <formula>0</formula>
    </cfRule>
  </conditionalFormatting>
  <conditionalFormatting sqref="N50">
    <cfRule type="cellIs" dxfId="65" priority="112" operator="equal">
      <formula>0</formula>
    </cfRule>
  </conditionalFormatting>
  <conditionalFormatting sqref="N49">
    <cfRule type="cellIs" dxfId="64" priority="111" operator="equal">
      <formula>0</formula>
    </cfRule>
  </conditionalFormatting>
  <conditionalFormatting sqref="N44">
    <cfRule type="cellIs" dxfId="63" priority="110" operator="equal">
      <formula>0</formula>
    </cfRule>
  </conditionalFormatting>
  <conditionalFormatting sqref="N43">
    <cfRule type="cellIs" dxfId="62" priority="109" operator="equal">
      <formula>0</formula>
    </cfRule>
  </conditionalFormatting>
  <conditionalFormatting sqref="N37">
    <cfRule type="cellIs" dxfId="61" priority="108" operator="equal">
      <formula>0</formula>
    </cfRule>
  </conditionalFormatting>
  <conditionalFormatting sqref="N34">
    <cfRule type="cellIs" dxfId="60" priority="107" operator="equal">
      <formula>0</formula>
    </cfRule>
  </conditionalFormatting>
  <conditionalFormatting sqref="N31">
    <cfRule type="cellIs" dxfId="59" priority="106" operator="equal">
      <formula>0</formula>
    </cfRule>
  </conditionalFormatting>
  <conditionalFormatting sqref="N27">
    <cfRule type="cellIs" dxfId="58" priority="105" operator="equal">
      <formula>0</formula>
    </cfRule>
  </conditionalFormatting>
  <conditionalFormatting sqref="N24">
    <cfRule type="cellIs" dxfId="57" priority="104" operator="equal">
      <formula>0</formula>
    </cfRule>
  </conditionalFormatting>
  <conditionalFormatting sqref="N23">
    <cfRule type="cellIs" dxfId="56" priority="103" operator="equal">
      <formula>0</formula>
    </cfRule>
  </conditionalFormatting>
  <conditionalFormatting sqref="O118">
    <cfRule type="containsText" dxfId="55" priority="29" operator="containsText" text="Extremo">
      <formula>NOT(ISERROR(SEARCH("Extremo",O118)))</formula>
    </cfRule>
    <cfRule type="containsText" dxfId="54" priority="30" operator="containsText" text="Alto">
      <formula>NOT(ISERROR(SEARCH("Alto",O118)))</formula>
    </cfRule>
    <cfRule type="containsText" dxfId="53" priority="31" operator="containsText" text="Moderado">
      <formula>NOT(ISERROR(SEARCH("Moderado",O118)))</formula>
    </cfRule>
    <cfRule type="containsText" dxfId="52" priority="32" operator="containsText" text="Bajo">
      <formula>NOT(ISERROR(SEARCH("Bajo",O118)))</formula>
    </cfRule>
  </conditionalFormatting>
  <conditionalFormatting sqref="O121">
    <cfRule type="containsText" dxfId="51" priority="25" operator="containsText" text="Extremo">
      <formula>NOT(ISERROR(SEARCH("Extremo",O121)))</formula>
    </cfRule>
    <cfRule type="containsText" dxfId="50" priority="26" operator="containsText" text="Alto">
      <formula>NOT(ISERROR(SEARCH("Alto",O121)))</formula>
    </cfRule>
    <cfRule type="containsText" dxfId="49" priority="27" operator="containsText" text="Moderado">
      <formula>NOT(ISERROR(SEARCH("Moderado",O121)))</formula>
    </cfRule>
    <cfRule type="containsText" dxfId="48" priority="28" operator="containsText" text="Bajo">
      <formula>NOT(ISERROR(SEARCH("Bajo",O121)))</formula>
    </cfRule>
  </conditionalFormatting>
  <conditionalFormatting sqref="K124">
    <cfRule type="containsText" dxfId="47" priority="65" operator="containsText" text="Extremo">
      <formula>NOT(ISERROR(SEARCH("Extremo",K124)))</formula>
    </cfRule>
    <cfRule type="containsText" dxfId="46" priority="66" operator="containsText" text="Alto">
      <formula>NOT(ISERROR(SEARCH("Alto",K124)))</formula>
    </cfRule>
    <cfRule type="containsText" dxfId="45" priority="67" operator="containsText" text="Moderado">
      <formula>NOT(ISERROR(SEARCH("Moderado",K124)))</formula>
    </cfRule>
    <cfRule type="containsText" dxfId="44" priority="68" operator="containsText" text="Bajo">
      <formula>NOT(ISERROR(SEARCH("Bajo",K124)))</formula>
    </cfRule>
  </conditionalFormatting>
  <conditionalFormatting sqref="O124">
    <cfRule type="containsText" dxfId="43" priority="57" operator="containsText" text="Extremo">
      <formula>NOT(ISERROR(SEARCH("Extremo",O124)))</formula>
    </cfRule>
    <cfRule type="containsText" dxfId="42" priority="58" operator="containsText" text="Alto">
      <formula>NOT(ISERROR(SEARCH("Alto",O124)))</formula>
    </cfRule>
    <cfRule type="containsText" dxfId="41" priority="59" operator="containsText" text="Moderado">
      <formula>NOT(ISERROR(SEARCH("Moderado",O124)))</formula>
    </cfRule>
    <cfRule type="containsText" dxfId="40" priority="60" operator="containsText" text="Bajo">
      <formula>NOT(ISERROR(SEARCH("Bajo",O124)))</formula>
    </cfRule>
  </conditionalFormatting>
  <conditionalFormatting sqref="I118">
    <cfRule type="cellIs" dxfId="39" priority="56" operator="equal">
      <formula>0</formula>
    </cfRule>
  </conditionalFormatting>
  <conditionalFormatting sqref="J118">
    <cfRule type="cellIs" dxfId="38" priority="55" operator="equal">
      <formula>0</formula>
    </cfRule>
  </conditionalFormatting>
  <conditionalFormatting sqref="K118">
    <cfRule type="containsText" dxfId="37" priority="51" operator="containsText" text="Extremo">
      <formula>NOT(ISERROR(SEARCH("Extremo",K118)))</formula>
    </cfRule>
    <cfRule type="containsText" dxfId="36" priority="52" operator="containsText" text="Alto">
      <formula>NOT(ISERROR(SEARCH("Alto",K118)))</formula>
    </cfRule>
    <cfRule type="containsText" dxfId="35" priority="53" operator="containsText" text="Moderado">
      <formula>NOT(ISERROR(SEARCH("Moderado",K118)))</formula>
    </cfRule>
    <cfRule type="containsText" dxfId="34" priority="54" operator="containsText" text="Bajo">
      <formula>NOT(ISERROR(SEARCH("Bajo",K118)))</formula>
    </cfRule>
  </conditionalFormatting>
  <conditionalFormatting sqref="I121">
    <cfRule type="cellIs" dxfId="33" priority="50" operator="equal">
      <formula>0</formula>
    </cfRule>
  </conditionalFormatting>
  <conditionalFormatting sqref="J121">
    <cfRule type="cellIs" dxfId="32" priority="49" operator="equal">
      <formula>0</formula>
    </cfRule>
  </conditionalFormatting>
  <conditionalFormatting sqref="K121">
    <cfRule type="containsText" dxfId="31" priority="45" operator="containsText" text="Extremo">
      <formula>NOT(ISERROR(SEARCH("Extremo",K121)))</formula>
    </cfRule>
    <cfRule type="containsText" dxfId="30" priority="46" operator="containsText" text="Alto">
      <formula>NOT(ISERROR(SEARCH("Alto",K121)))</formula>
    </cfRule>
    <cfRule type="containsText" dxfId="29" priority="47" operator="containsText" text="Moderado">
      <formula>NOT(ISERROR(SEARCH("Moderado",K121)))</formula>
    </cfRule>
    <cfRule type="containsText" dxfId="28" priority="48" operator="containsText" text="Bajo">
      <formula>NOT(ISERROR(SEARCH("Bajo",K121)))</formula>
    </cfRule>
  </conditionalFormatting>
  <conditionalFormatting sqref="N118">
    <cfRule type="cellIs" dxfId="27" priority="44" operator="equal">
      <formula>0</formula>
    </cfRule>
  </conditionalFormatting>
  <conditionalFormatting sqref="M118">
    <cfRule type="cellIs" dxfId="26" priority="43" operator="equal">
      <formula>0</formula>
    </cfRule>
  </conditionalFormatting>
  <conditionalFormatting sqref="N121">
    <cfRule type="cellIs" dxfId="25" priority="38" operator="equal">
      <formula>0</formula>
    </cfRule>
  </conditionalFormatting>
  <conditionalFormatting sqref="M121">
    <cfRule type="cellIs" dxfId="24" priority="37" operator="equal">
      <formula>0</formula>
    </cfRule>
  </conditionalFormatting>
  <conditionalFormatting sqref="K102">
    <cfRule type="containsText" dxfId="23" priority="21" operator="containsText" text="Extremo">
      <formula>NOT(ISERROR(SEARCH("Extremo",K102)))</formula>
    </cfRule>
    <cfRule type="containsText" dxfId="22" priority="22" operator="containsText" text="Alto">
      <formula>NOT(ISERROR(SEARCH("Alto",K102)))</formula>
    </cfRule>
    <cfRule type="containsText" dxfId="21" priority="23" operator="containsText" text="Moderado">
      <formula>NOT(ISERROR(SEARCH("Moderado",K102)))</formula>
    </cfRule>
    <cfRule type="containsText" dxfId="20" priority="24" operator="containsText" text="Bajo">
      <formula>NOT(ISERROR(SEARCH("Bajo",K102)))</formula>
    </cfRule>
  </conditionalFormatting>
  <conditionalFormatting sqref="J102">
    <cfRule type="cellIs" dxfId="19" priority="20" operator="equal">
      <formula>0</formula>
    </cfRule>
  </conditionalFormatting>
  <conditionalFormatting sqref="I102">
    <cfRule type="cellIs" dxfId="18" priority="19" operator="equal">
      <formula>0</formula>
    </cfRule>
  </conditionalFormatting>
  <conditionalFormatting sqref="I105">
    <cfRule type="cellIs" dxfId="17" priority="18" operator="equal">
      <formula>0</formula>
    </cfRule>
  </conditionalFormatting>
  <conditionalFormatting sqref="K105">
    <cfRule type="containsText" dxfId="16" priority="14" operator="containsText" text="Extremo">
      <formula>NOT(ISERROR(SEARCH("Extremo",K105)))</formula>
    </cfRule>
    <cfRule type="containsText" dxfId="15" priority="15" operator="containsText" text="Alto">
      <formula>NOT(ISERROR(SEARCH("Alto",K105)))</formula>
    </cfRule>
    <cfRule type="containsText" dxfId="14" priority="16" operator="containsText" text="Moderado">
      <formula>NOT(ISERROR(SEARCH("Moderado",K105)))</formula>
    </cfRule>
    <cfRule type="containsText" dxfId="13" priority="17" operator="containsText" text="Bajo">
      <formula>NOT(ISERROR(SEARCH("Bajo",K105)))</formula>
    </cfRule>
  </conditionalFormatting>
  <conditionalFormatting sqref="J105">
    <cfRule type="cellIs" dxfId="12" priority="13" operator="equal">
      <formula>0</formula>
    </cfRule>
  </conditionalFormatting>
  <conditionalFormatting sqref="O102">
    <cfRule type="containsText" dxfId="11" priority="9" operator="containsText" text="Extremo">
      <formula>NOT(ISERROR(SEARCH("Extremo",O102)))</formula>
    </cfRule>
    <cfRule type="containsText" dxfId="10" priority="10" operator="containsText" text="Alto">
      <formula>NOT(ISERROR(SEARCH("Alto",O102)))</formula>
    </cfRule>
    <cfRule type="containsText" dxfId="9" priority="11" operator="containsText" text="Moderado">
      <formula>NOT(ISERROR(SEARCH("Moderado",O102)))</formula>
    </cfRule>
    <cfRule type="containsText" dxfId="8" priority="12" operator="containsText" text="Bajo">
      <formula>NOT(ISERROR(SEARCH("Bajo",O102)))</formula>
    </cfRule>
  </conditionalFormatting>
  <conditionalFormatting sqref="N102">
    <cfRule type="cellIs" dxfId="7" priority="8" operator="equal">
      <formula>0</formula>
    </cfRule>
  </conditionalFormatting>
  <conditionalFormatting sqref="M102">
    <cfRule type="cellIs" dxfId="6" priority="7" operator="equal">
      <formula>0</formula>
    </cfRule>
  </conditionalFormatting>
  <conditionalFormatting sqref="M105">
    <cfRule type="cellIs" dxfId="5" priority="6" operator="equal">
      <formula>0</formula>
    </cfRule>
  </conditionalFormatting>
  <conditionalFormatting sqref="O105">
    <cfRule type="containsText" dxfId="4" priority="2" operator="containsText" text="Extremo">
      <formula>NOT(ISERROR(SEARCH("Extremo",O105)))</formula>
    </cfRule>
    <cfRule type="containsText" dxfId="3" priority="3" operator="containsText" text="Alto">
      <formula>NOT(ISERROR(SEARCH("Alto",O105)))</formula>
    </cfRule>
    <cfRule type="containsText" dxfId="2" priority="4" operator="containsText" text="Moderado">
      <formula>NOT(ISERROR(SEARCH("Moderado",O105)))</formula>
    </cfRule>
    <cfRule type="containsText" dxfId="1" priority="5" operator="containsText" text="Bajo">
      <formula>NOT(ISERROR(SEARCH("Bajo",O105)))</formula>
    </cfRule>
  </conditionalFormatting>
  <conditionalFormatting sqref="N105">
    <cfRule type="cellIs" dxfId="0" priority="1" operator="equal">
      <formula>0</formula>
    </cfRule>
  </conditionalFormatting>
  <dataValidations count="4">
    <dataValidation allowBlank="1" showInputMessage="1" showErrorMessage="1" sqref="Q85 Q82:Q83 Q79:Q80 Q121 Q107:Q111 Q98 Q58:Q61 Q6:Q12 Q15:Q17 Q19:Q21 Q23:Q50 Q125:Q127 Q90:Q92"/>
    <dataValidation type="list" allowBlank="1" showInputMessage="1" showErrorMessage="1" sqref="P100">
      <formula1>#REF!</formula1>
    </dataValidation>
    <dataValidation type="list" allowBlank="1" showInputMessage="1" showErrorMessage="1" sqref="M24">
      <formula1>$B$46:$B$50</formula1>
    </dataValidation>
    <dataValidation type="list" allowBlank="1" showInputMessage="1" showErrorMessage="1" sqref="P27:P28 P24">
      <formula1>$D$46:$D$48</formula1>
    </dataValidation>
  </dataValidations>
  <hyperlinks>
    <hyperlink ref="J5" location="'Estructura de Riesgos FP'!F3" display="Impacto"/>
    <hyperlink ref="I5" location="'Estructura de Riesgos FP'!E3" display="Probabilidad"/>
    <hyperlink ref="N5" location="'Estructura de Riesgos FP'!F3" display="Impacto"/>
    <hyperlink ref="M5" location="'Estructura de Riesgos FP'!E3" display="Probabilidad"/>
  </hyperlinks>
  <pageMargins left="0.31496062992125984" right="0.31496062992125984" top="0.35433070866141736" bottom="0.35433070866141736" header="0" footer="0"/>
  <pageSetup paperSize="9" scale="21" orientation="landscape" r:id="rId1"/>
  <rowBreaks count="1" manualBreakCount="1">
    <brk id="37" max="20"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Hoja2!$B$15:$B$19</xm:f>
          </x14:formula1>
          <xm:sqref>I82:I83 I87 M82:M83 I68 I9:I10 I19 I6 M6 I12 M12 I15:I17 M15:M17 M19 M9:M10 I27:I28 M30:M31 M68 I63 M87 I30:I31 I34 I37:I38 M37:M38 I72:I73 M72:M73 I40 M63 I46 I43:I44 I55 M55 M46 M43:M44 M40 I49:I50 M49:M50 M27:M28 M34 M22:M23 I22:I23 M52 I52 I77:I80 M77:M80 M85 I85 M89 I89 M121 I105:I113 I118 I121 M118 I91:I102 M91:M102 M105:M113 I57:I61 M57:M61</xm:sqref>
        </x14:dataValidation>
        <x14:dataValidation type="list" allowBlank="1" showInputMessage="1" showErrorMessage="1">
          <x14:formula1>
            <xm:f>Hoja2!$C$15:$C$19</xm:f>
          </x14:formula1>
          <xm:sqref>J63 J82:J83 N113 N63 N73 N79:N80 J73 J113 N82:N83 J79:J80 J87 J9:J10 J19 J6 N6 J12 N12 J15:J17 N15:N17 N19 N9:N10 J28 N28 J91:J97 N87 N91:N97 J38 N38 J40 J46 J55 N55 N40 N46 J61 N61 J109:J111 N30 J30 N121 J99:J102 N22 J22 N52 J52 N85 J85 N89 J89 J107 N107:N111 J118 J121 N118 N99:N102 N57:N58 J57:J58</xm:sqref>
        </x14:dataValidation>
        <x14:dataValidation type="list" allowBlank="1" showInputMessage="1" showErrorMessage="1">
          <x14:formula1>
            <xm:f>Hoja2!$D$15:$D$18</xm:f>
          </x14:formula1>
          <xm:sqref>P82:P83 P68 P87 P34 P37:P38 P72:P73 P58:P61 P63 P91:P99 P77:P80 P85 P89 P101:P102 P105:P113</xm:sqref>
        </x14:dataValidation>
        <x14:dataValidation type="list" allowBlank="1" showInputMessage="1" showErrorMessage="1">
          <x14:formula1>
            <xm:f>Hoja2!$B$24:$B$31</xm:f>
          </x14:formula1>
          <xm:sqref>F85 F82:F83 F9:F10 F12 F15:F17 F19 F23:F24 F27:F28 F31 F72:F73 F87 F34 F37:F38 F58:F61 F91:F94 F63:F68 F77:F80 F89 F96:F102 F105:F113</xm:sqref>
        </x14:dataValidation>
        <x14:dataValidation type="list" allowBlank="1" showInputMessage="1" showErrorMessage="1">
          <x14:formula1>
            <xm:f>Hoja2!$B$46:$B$50</xm:f>
          </x14:formula1>
          <xm:sqref>I24</xm:sqref>
        </x14:dataValidation>
        <x14:dataValidation type="list" allowBlank="1" showInputMessage="1" showErrorMessage="1">
          <x14:formula1>
            <xm:f>Hoja2!$C$46:$C$48</xm:f>
          </x14:formula1>
          <xm:sqref>N34 J23:J24 J27 J31 J34 J37 J43:J44 J49:J50 J59:J60 J68 J72 J77:J78 J98 J105:J106 J108 J112 N112 N105:N106 N98 N77:N78 N72 N68 N59:N60 N49:N50 N43:N44 N37 N31 N27 N23:N24</xm:sqref>
        </x14:dataValidation>
        <x14:dataValidation type="list" allowBlank="1" showInputMessage="1" showErrorMessage="1">
          <x14:formula1>
            <xm:f>Hoja2!$D$15:$D$19</xm:f>
          </x14:formula1>
          <xm:sqref>P6 P9:P10 P12 P15:P17 P19 P22:P23</xm:sqref>
        </x14:dataValidation>
        <x14:dataValidation type="list" allowBlank="1" showInputMessage="1" showErrorMessage="1">
          <x14:formula1>
            <xm:f>Hoja2!$D$46:$D$48</xm:f>
          </x14:formula1>
          <xm:sqref>P30:P31</xm:sqref>
        </x14:dataValidation>
        <x14:dataValidation type="list" allowBlank="1" showInputMessage="1" showErrorMessage="1">
          <x14:formula1>
            <xm:f>'[3]Hoja2 (2)'!#REF!</xm:f>
          </x14:formula1>
          <xm:sqref>F43:F44 F40 F49:F50 P55 P40 P43:P44 P49:P50 F52 F55 P57 F57 P52</xm:sqref>
        </x14:dataValidation>
        <x14:dataValidation type="list" allowBlank="1" showInputMessage="1" showErrorMessage="1">
          <x14:formula1>
            <xm:f>[3]Hoja2!#REF!</xm:f>
          </x14:formula1>
          <xm:sqref>F95</xm:sqref>
        </x14:dataValidation>
        <x14:dataValidation type="list" allowBlank="1" showInputMessage="1" showErrorMessage="1">
          <x14:formula1>
            <xm:f>[4]Hoja2!#REF!</xm:f>
          </x14:formula1>
          <xm:sqref>F22</xm:sqref>
        </x14:dataValidation>
        <x14:dataValidation type="list" allowBlank="1" showInputMessage="1" showErrorMessage="1">
          <x14:formula1>
            <xm:f>[2]Hoja2!#REF!</xm:f>
          </x14:formula1>
          <xm:sqref>F118 F121 F124 P118 P121 P124</xm:sqref>
        </x14:dataValidation>
        <x14:dataValidation type="list" allowBlank="1" showInputMessage="1" showErrorMessage="1">
          <x14:formula1>
            <xm:f>Hoja2!B24:B31</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7"/>
  <sheetViews>
    <sheetView view="pageBreakPreview" zoomScale="60" zoomScaleNormal="40" workbookViewId="0">
      <pane xSplit="1" ySplit="5" topLeftCell="B6" activePane="bottomRight" state="frozen"/>
      <selection activeCell="A11" sqref="A11"/>
      <selection pane="topRight" activeCell="A11" sqref="A11"/>
      <selection pane="bottomLeft" activeCell="A11" sqref="A11"/>
      <selection pane="bottomRight" activeCell="C12" sqref="C12"/>
    </sheetView>
  </sheetViews>
  <sheetFormatPr baseColWidth="10" defaultRowHeight="15" x14ac:dyDescent="0.25"/>
  <cols>
    <col min="1" max="2" width="15.140625" customWidth="1"/>
    <col min="3" max="4" width="46.140625" customWidth="1"/>
    <col min="5" max="6" width="35.7109375" style="3" customWidth="1"/>
    <col min="7" max="7" width="50.7109375" style="2" customWidth="1"/>
    <col min="8" max="8" width="46.7109375" style="1" customWidth="1"/>
    <col min="9" max="9" width="26.85546875" style="3" customWidth="1"/>
    <col min="10" max="10" width="3.140625" hidden="1" customWidth="1"/>
    <col min="11" max="11" width="45.85546875" customWidth="1"/>
  </cols>
  <sheetData>
    <row r="1" spans="1:38" ht="39.75" customHeight="1" x14ac:dyDescent="0.25">
      <c r="A1" s="128"/>
      <c r="B1" s="129"/>
      <c r="C1" s="129"/>
      <c r="D1" s="129"/>
      <c r="E1" s="129"/>
      <c r="F1" s="640" t="s">
        <v>643</v>
      </c>
      <c r="G1" s="640"/>
      <c r="H1" s="640"/>
      <c r="I1" s="640"/>
      <c r="J1" s="640"/>
      <c r="K1" s="134" t="s">
        <v>446</v>
      </c>
    </row>
    <row r="2" spans="1:38" ht="39.75" customHeight="1" x14ac:dyDescent="0.25">
      <c r="A2" s="130"/>
      <c r="B2" s="131"/>
      <c r="C2" s="131"/>
      <c r="D2" s="131"/>
      <c r="E2" s="131"/>
      <c r="F2" s="640"/>
      <c r="G2" s="640"/>
      <c r="H2" s="640"/>
      <c r="I2" s="640"/>
      <c r="J2" s="640"/>
      <c r="K2" s="135" t="s">
        <v>490</v>
      </c>
    </row>
    <row r="3" spans="1:38" ht="54.75" customHeight="1" thickBot="1" x14ac:dyDescent="0.3">
      <c r="A3" s="132"/>
      <c r="B3" s="133"/>
      <c r="C3" s="133"/>
      <c r="D3" s="133"/>
      <c r="E3" s="133"/>
      <c r="F3" s="640"/>
      <c r="G3" s="640"/>
      <c r="H3" s="640"/>
      <c r="I3" s="640"/>
      <c r="J3" s="640"/>
      <c r="K3" s="136" t="s">
        <v>645</v>
      </c>
    </row>
    <row r="4" spans="1:38" ht="15" customHeight="1" thickTop="1" thickBot="1" x14ac:dyDescent="0.3">
      <c r="A4" s="690" t="s">
        <v>10</v>
      </c>
      <c r="B4" s="693" t="s">
        <v>143</v>
      </c>
      <c r="C4" s="690" t="s">
        <v>144</v>
      </c>
      <c r="D4" s="693" t="s">
        <v>477</v>
      </c>
      <c r="E4" s="692" t="s">
        <v>457</v>
      </c>
      <c r="F4" s="693" t="s">
        <v>458</v>
      </c>
      <c r="G4" s="686" t="s">
        <v>459</v>
      </c>
      <c r="H4" s="685" t="s">
        <v>5</v>
      </c>
      <c r="I4" s="685" t="s">
        <v>6</v>
      </c>
      <c r="J4" s="685" t="s">
        <v>350</v>
      </c>
      <c r="K4" s="683" t="s">
        <v>445</v>
      </c>
      <c r="L4" s="5"/>
      <c r="M4" s="5"/>
      <c r="N4" s="5"/>
      <c r="O4" s="5"/>
      <c r="P4" s="5"/>
      <c r="Q4" s="5"/>
      <c r="R4" s="5"/>
      <c r="S4" s="5"/>
      <c r="T4" s="5"/>
      <c r="U4" s="5"/>
      <c r="V4" s="5"/>
      <c r="W4" s="5"/>
      <c r="X4" s="5"/>
      <c r="Y4" s="5"/>
      <c r="Z4" s="5"/>
      <c r="AA4" s="5"/>
      <c r="AB4" s="5"/>
      <c r="AC4" s="5"/>
      <c r="AD4" s="5"/>
      <c r="AE4" s="5"/>
      <c r="AF4" s="5"/>
      <c r="AG4" s="5"/>
      <c r="AH4" s="5"/>
      <c r="AI4" s="5"/>
      <c r="AJ4" s="5"/>
      <c r="AK4" s="5"/>
      <c r="AL4" s="5"/>
    </row>
    <row r="5" spans="1:38" ht="84" customHeight="1" thickTop="1" x14ac:dyDescent="0.25">
      <c r="A5" s="691"/>
      <c r="B5" s="699"/>
      <c r="C5" s="691"/>
      <c r="D5" s="699"/>
      <c r="E5" s="693"/>
      <c r="F5" s="699"/>
      <c r="G5" s="689"/>
      <c r="H5" s="686"/>
      <c r="I5" s="686"/>
      <c r="J5" s="686"/>
      <c r="K5" s="684"/>
      <c r="L5" s="5"/>
      <c r="M5" s="5"/>
      <c r="N5" s="5"/>
      <c r="O5" s="5"/>
      <c r="P5" s="5"/>
      <c r="Q5" s="5"/>
      <c r="R5" s="5"/>
      <c r="S5" s="5"/>
      <c r="T5" s="5"/>
      <c r="U5" s="5"/>
      <c r="V5" s="5"/>
      <c r="W5" s="5"/>
      <c r="X5" s="5"/>
      <c r="Y5" s="5"/>
      <c r="Z5" s="5"/>
      <c r="AA5" s="5"/>
      <c r="AB5" s="5"/>
      <c r="AC5" s="5"/>
      <c r="AD5" s="5"/>
      <c r="AE5" s="5"/>
      <c r="AF5" s="5"/>
      <c r="AG5" s="5"/>
      <c r="AH5" s="5"/>
      <c r="AI5" s="5"/>
      <c r="AJ5" s="5"/>
      <c r="AK5" s="5"/>
      <c r="AL5" s="5"/>
    </row>
    <row r="6" spans="1:38" ht="84" customHeight="1" x14ac:dyDescent="0.25">
      <c r="A6" s="700" t="s">
        <v>90</v>
      </c>
      <c r="B6" s="702" t="s">
        <v>134</v>
      </c>
      <c r="C6" s="704" t="s">
        <v>127</v>
      </c>
      <c r="D6" s="145" t="s">
        <v>354</v>
      </c>
      <c r="E6" s="159" t="s">
        <v>460</v>
      </c>
      <c r="F6" s="153" t="s">
        <v>149</v>
      </c>
      <c r="G6" s="105" t="s">
        <v>461</v>
      </c>
      <c r="H6" s="62" t="s">
        <v>447</v>
      </c>
      <c r="I6" s="61" t="s">
        <v>104</v>
      </c>
      <c r="J6" s="149" t="s">
        <v>326</v>
      </c>
      <c r="K6" s="165">
        <f>(0.5/1)*100</f>
        <v>50</v>
      </c>
      <c r="L6" s="5"/>
      <c r="M6" s="5"/>
      <c r="N6" s="5"/>
      <c r="O6" s="5"/>
      <c r="P6" s="5"/>
      <c r="Q6" s="5"/>
      <c r="R6" s="5"/>
      <c r="S6" s="5"/>
      <c r="T6" s="5"/>
      <c r="U6" s="5"/>
      <c r="V6" s="5"/>
      <c r="W6" s="5"/>
      <c r="X6" s="5"/>
      <c r="Y6" s="5"/>
      <c r="Z6" s="5"/>
      <c r="AA6" s="5"/>
      <c r="AB6" s="5"/>
      <c r="AC6" s="5"/>
      <c r="AD6" s="5"/>
      <c r="AE6" s="5"/>
      <c r="AF6" s="5"/>
      <c r="AG6" s="5"/>
      <c r="AH6" s="5"/>
      <c r="AI6" s="5"/>
      <c r="AJ6" s="5"/>
      <c r="AK6" s="5"/>
      <c r="AL6" s="5"/>
    </row>
    <row r="7" spans="1:38" ht="103.5" customHeight="1" x14ac:dyDescent="0.25">
      <c r="A7" s="700"/>
      <c r="B7" s="702"/>
      <c r="C7" s="704"/>
      <c r="D7" s="145" t="s">
        <v>355</v>
      </c>
      <c r="E7" s="163" t="s">
        <v>462</v>
      </c>
      <c r="F7" s="154" t="s">
        <v>153</v>
      </c>
      <c r="G7" s="103" t="s">
        <v>463</v>
      </c>
      <c r="H7" s="63" t="s">
        <v>351</v>
      </c>
      <c r="I7" s="61" t="s">
        <v>104</v>
      </c>
      <c r="J7" s="123" t="s">
        <v>330</v>
      </c>
      <c r="K7" s="166">
        <v>0</v>
      </c>
      <c r="L7" s="5"/>
      <c r="M7" s="5"/>
      <c r="N7" s="5"/>
      <c r="O7" s="5"/>
      <c r="P7" s="5"/>
      <c r="Q7" s="5"/>
      <c r="R7" s="5"/>
      <c r="S7" s="5"/>
      <c r="T7" s="5"/>
      <c r="U7" s="5"/>
      <c r="V7" s="5"/>
      <c r="W7" s="5"/>
      <c r="X7" s="5"/>
      <c r="Y7" s="5"/>
      <c r="Z7" s="5"/>
      <c r="AA7" s="5"/>
      <c r="AB7" s="5"/>
      <c r="AC7" s="5"/>
      <c r="AD7" s="5"/>
      <c r="AE7" s="5"/>
      <c r="AF7" s="5"/>
      <c r="AG7" s="5"/>
      <c r="AH7" s="5"/>
      <c r="AI7" s="5"/>
      <c r="AJ7" s="5"/>
      <c r="AK7" s="5"/>
      <c r="AL7" s="5"/>
    </row>
    <row r="8" spans="1:38" s="4" customFormat="1" ht="60" customHeight="1" x14ac:dyDescent="0.25">
      <c r="A8" s="701"/>
      <c r="B8" s="703"/>
      <c r="C8" s="705"/>
      <c r="D8" s="146" t="s">
        <v>357</v>
      </c>
      <c r="E8" s="147" t="s">
        <v>464</v>
      </c>
      <c r="F8" s="164" t="s">
        <v>149</v>
      </c>
      <c r="G8" s="103" t="s">
        <v>465</v>
      </c>
      <c r="H8" s="87" t="s">
        <v>644</v>
      </c>
      <c r="I8" s="29" t="s">
        <v>286</v>
      </c>
      <c r="J8" s="150" t="s">
        <v>339</v>
      </c>
      <c r="K8" s="166"/>
      <c r="L8" s="6"/>
      <c r="M8" s="6"/>
      <c r="N8" s="6"/>
      <c r="O8" s="6"/>
      <c r="P8" s="6"/>
      <c r="Q8" s="6"/>
      <c r="R8" s="6"/>
      <c r="S8" s="6"/>
      <c r="T8" s="6"/>
    </row>
    <row r="9" spans="1:38" s="4" customFormat="1" ht="108.75" customHeight="1" x14ac:dyDescent="0.25">
      <c r="A9" s="140" t="s">
        <v>404</v>
      </c>
      <c r="B9" s="141" t="s">
        <v>135</v>
      </c>
      <c r="C9" s="142" t="s">
        <v>128</v>
      </c>
      <c r="D9" s="148"/>
      <c r="E9" s="143" t="s">
        <v>466</v>
      </c>
      <c r="F9" s="144" t="s">
        <v>149</v>
      </c>
      <c r="G9" s="106" t="s">
        <v>467</v>
      </c>
      <c r="H9" s="64" t="s">
        <v>403</v>
      </c>
      <c r="I9" s="155" t="s">
        <v>88</v>
      </c>
      <c r="J9" s="150"/>
      <c r="K9" s="166"/>
      <c r="L9" s="6"/>
      <c r="M9" s="6"/>
      <c r="N9" s="6"/>
      <c r="O9" s="6"/>
      <c r="P9" s="6"/>
      <c r="Q9" s="6"/>
      <c r="R9" s="6"/>
      <c r="S9" s="6"/>
      <c r="T9" s="6"/>
    </row>
    <row r="10" spans="1:38" ht="140.25" customHeight="1" x14ac:dyDescent="0.25">
      <c r="A10" s="909" t="s">
        <v>112</v>
      </c>
      <c r="B10" s="911" t="s">
        <v>135</v>
      </c>
      <c r="C10" s="789" t="s">
        <v>128</v>
      </c>
      <c r="D10" s="316" t="s">
        <v>358</v>
      </c>
      <c r="E10" s="319" t="s">
        <v>468</v>
      </c>
      <c r="F10" s="318" t="s">
        <v>149</v>
      </c>
      <c r="G10" s="106" t="s">
        <v>469</v>
      </c>
      <c r="H10" s="84" t="s">
        <v>251</v>
      </c>
      <c r="I10" s="162" t="s">
        <v>116</v>
      </c>
      <c r="J10" s="151" t="s">
        <v>341</v>
      </c>
      <c r="K10" s="166"/>
      <c r="L10" s="5"/>
      <c r="M10" s="5"/>
      <c r="N10" s="5"/>
      <c r="O10" s="5"/>
      <c r="P10" s="5"/>
      <c r="Q10" s="5"/>
      <c r="R10" s="5"/>
      <c r="S10" s="5"/>
      <c r="T10" s="5"/>
    </row>
    <row r="11" spans="1:38" ht="140.25" customHeight="1" thickBot="1" x14ac:dyDescent="0.3">
      <c r="A11" s="910"/>
      <c r="B11" s="912"/>
      <c r="C11" s="913"/>
      <c r="D11" s="320"/>
      <c r="E11" s="321" t="s">
        <v>590</v>
      </c>
      <c r="F11" s="322" t="s">
        <v>149</v>
      </c>
      <c r="G11" s="323" t="s">
        <v>591</v>
      </c>
      <c r="H11" s="324" t="s">
        <v>592</v>
      </c>
      <c r="I11" s="325" t="s">
        <v>104</v>
      </c>
      <c r="J11" s="326" t="s">
        <v>341</v>
      </c>
      <c r="K11" s="327"/>
      <c r="L11" s="5"/>
      <c r="M11" s="5"/>
      <c r="N11" s="5"/>
      <c r="O11" s="5"/>
      <c r="P11" s="5"/>
      <c r="Q11" s="5"/>
      <c r="R11" s="5"/>
      <c r="S11" s="5"/>
      <c r="T11" s="5"/>
    </row>
    <row r="12" spans="1:38" ht="154.5" customHeight="1" thickBot="1" x14ac:dyDescent="0.3">
      <c r="A12" s="161" t="s">
        <v>21</v>
      </c>
      <c r="B12" s="160" t="s">
        <v>141</v>
      </c>
      <c r="C12" s="157" t="s">
        <v>140</v>
      </c>
      <c r="D12" s="317" t="s">
        <v>362</v>
      </c>
      <c r="E12" s="159" t="s">
        <v>470</v>
      </c>
      <c r="F12" s="156" t="s">
        <v>149</v>
      </c>
      <c r="G12" s="104"/>
      <c r="H12" s="152" t="s">
        <v>121</v>
      </c>
      <c r="I12" s="162" t="s">
        <v>104</v>
      </c>
      <c r="J12" s="125"/>
      <c r="K12" s="165"/>
      <c r="L12" s="5"/>
      <c r="M12" s="5"/>
      <c r="N12" s="5"/>
      <c r="O12" s="5"/>
      <c r="P12" s="5"/>
      <c r="Q12" s="5"/>
      <c r="R12" s="5"/>
      <c r="S12" s="5"/>
      <c r="T12" s="5"/>
    </row>
    <row r="13" spans="1:38" ht="187.5" customHeight="1" x14ac:dyDescent="0.25">
      <c r="A13" s="194" t="s">
        <v>91</v>
      </c>
      <c r="B13" s="196" t="s">
        <v>142</v>
      </c>
      <c r="C13" s="195" t="s">
        <v>127</v>
      </c>
      <c r="D13" s="193" t="s">
        <v>363</v>
      </c>
      <c r="E13" s="197" t="s">
        <v>471</v>
      </c>
      <c r="F13" s="191" t="s">
        <v>148</v>
      </c>
      <c r="G13" s="192" t="s">
        <v>472</v>
      </c>
      <c r="H13" s="192" t="s">
        <v>545</v>
      </c>
      <c r="I13" s="198" t="s">
        <v>86</v>
      </c>
      <c r="J13" s="125"/>
      <c r="K13" s="214">
        <v>0.9</v>
      </c>
      <c r="L13" s="5"/>
      <c r="M13" s="5"/>
      <c r="N13" s="5"/>
      <c r="O13" s="5"/>
      <c r="P13" s="5"/>
      <c r="Q13" s="5"/>
      <c r="R13" s="5"/>
      <c r="S13" s="5"/>
      <c r="T13" s="5"/>
    </row>
    <row r="14" spans="1:38" ht="115.5" customHeight="1" x14ac:dyDescent="0.25">
      <c r="A14" s="168" t="s">
        <v>92</v>
      </c>
      <c r="B14" s="528" t="s">
        <v>136</v>
      </c>
      <c r="C14" s="522" t="s">
        <v>128</v>
      </c>
      <c r="D14" s="167" t="s">
        <v>365</v>
      </c>
      <c r="E14" s="523" t="s">
        <v>473</v>
      </c>
      <c r="F14" s="520" t="s">
        <v>153</v>
      </c>
      <c r="G14" s="531" t="s">
        <v>474</v>
      </c>
      <c r="H14" s="532" t="s">
        <v>102</v>
      </c>
      <c r="I14" s="533" t="s">
        <v>99</v>
      </c>
      <c r="J14" s="521"/>
      <c r="K14" s="529"/>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115.5" customHeight="1" x14ac:dyDescent="0.25">
      <c r="A15" s="530" t="s">
        <v>111</v>
      </c>
      <c r="B15" s="536" t="s">
        <v>138</v>
      </c>
      <c r="C15" s="537" t="s">
        <v>696</v>
      </c>
      <c r="D15" s="538" t="s">
        <v>111</v>
      </c>
      <c r="E15" s="519" t="s">
        <v>693</v>
      </c>
      <c r="F15" s="539" t="s">
        <v>149</v>
      </c>
      <c r="G15" s="540" t="s">
        <v>694</v>
      </c>
      <c r="H15" s="541" t="s">
        <v>695</v>
      </c>
      <c r="I15" s="542" t="s">
        <v>104</v>
      </c>
      <c r="J15" s="543"/>
      <c r="K15" s="544"/>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38" ht="153" customHeight="1" x14ac:dyDescent="0.25">
      <c r="A16" s="158" t="s">
        <v>95</v>
      </c>
      <c r="B16" s="517" t="s">
        <v>139</v>
      </c>
      <c r="C16" s="518" t="s">
        <v>130</v>
      </c>
      <c r="D16" s="525" t="s">
        <v>369</v>
      </c>
      <c r="E16" s="534" t="s">
        <v>475</v>
      </c>
      <c r="F16" s="524" t="s">
        <v>148</v>
      </c>
      <c r="G16" s="120" t="s">
        <v>476</v>
      </c>
      <c r="H16" s="181" t="s">
        <v>109</v>
      </c>
      <c r="I16" s="78" t="s">
        <v>99</v>
      </c>
      <c r="J16" s="5"/>
      <c r="K16" s="53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11" ht="161.25" thickBot="1" x14ac:dyDescent="0.3">
      <c r="A17" s="199" t="s">
        <v>105</v>
      </c>
      <c r="B17" s="200" t="s">
        <v>133</v>
      </c>
      <c r="C17" s="201" t="s">
        <v>526</v>
      </c>
      <c r="D17" s="207" t="s">
        <v>370</v>
      </c>
      <c r="E17" s="202" t="s">
        <v>527</v>
      </c>
      <c r="F17" s="52" t="s">
        <v>149</v>
      </c>
      <c r="G17" s="203" t="s">
        <v>528</v>
      </c>
      <c r="H17" s="204" t="s">
        <v>529</v>
      </c>
      <c r="I17" s="79" t="s">
        <v>530</v>
      </c>
      <c r="J17" s="205"/>
      <c r="K17" s="206">
        <v>1</v>
      </c>
    </row>
  </sheetData>
  <sheetProtection algorithmName="SHA-512" hashValue="LzOF0HVn3QXt67VPSQiJC9TDm00Rx4b+GrydI+Ym1NYXToQucsNOexPzEpTp2nS7BcJFu4jScZtna9qODgYUdA==" saltValue="ph97o4o0R8REnxie0ABuPQ==" spinCount="100000" sheet="1" objects="1" scenarios="1"/>
  <mergeCells count="18">
    <mergeCell ref="A10:A11"/>
    <mergeCell ref="B10:B11"/>
    <mergeCell ref="C10:C11"/>
    <mergeCell ref="K4:K5"/>
    <mergeCell ref="G4:G5"/>
    <mergeCell ref="H4:H5"/>
    <mergeCell ref="I4:I5"/>
    <mergeCell ref="C6:C8"/>
    <mergeCell ref="B6:B8"/>
    <mergeCell ref="A6:A8"/>
    <mergeCell ref="F1:J3"/>
    <mergeCell ref="A4:A5"/>
    <mergeCell ref="B4:B5"/>
    <mergeCell ref="C4:C5"/>
    <mergeCell ref="D4:D5"/>
    <mergeCell ref="E4:E5"/>
    <mergeCell ref="F4:F5"/>
    <mergeCell ref="J4:J5"/>
  </mergeCells>
  <dataValidations count="1">
    <dataValidation allowBlank="1" showInputMessage="1" showErrorMessage="1" sqref="G18:G19 G6:G12 G14:G15"/>
  </dataValidations>
  <pageMargins left="0.31496062992125984" right="0.31496062992125984" top="0.35433070866141736" bottom="0.35433070866141736" header="0" footer="0"/>
  <pageSetup paperSize="9" scale="21"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Hoja2!$B$24:$B$31</xm:f>
          </x14:formula1>
          <xm:sqref>F12 F7:F10 F14 F16</xm:sqref>
        </x14:dataValidation>
        <x14:dataValidation type="list" allowBlank="1" showInputMessage="1" showErrorMessage="1">
          <x14:formula1>
            <xm:f>'[5]Hoja2 (2)'!#REF!</xm:f>
          </x14:formula1>
          <xm:sqref>F17</xm:sqref>
        </x14:dataValidation>
        <x14:dataValidation type="list" allowBlank="1" showInputMessage="1" showErrorMessage="1">
          <x14:formula1>
            <xm:f>[3]Hoja2!#REF!</xm:f>
          </x14:formula1>
          <xm:sqref>F11</xm:sqref>
        </x14:dataValidation>
        <x14:dataValidation type="list" allowBlank="1" showInputMessage="1" showErrorMessage="1">
          <x14:formula1>
            <xm:f>Hoja2!B24:B31</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
  <sheetViews>
    <sheetView workbookViewId="0">
      <selection activeCell="I23" sqref="I23"/>
    </sheetView>
  </sheetViews>
  <sheetFormatPr baseColWidth="10" defaultRowHeight="15" x14ac:dyDescent="0.25"/>
  <cols>
    <col min="1" max="1" width="16.85546875" customWidth="1"/>
    <col min="2" max="2" width="16.7109375" customWidth="1"/>
    <col min="6" max="6" width="20.140625" customWidth="1"/>
    <col min="21" max="21" width="27.28515625" customWidth="1"/>
  </cols>
  <sheetData>
    <row r="1" spans="1:48" ht="15.75" x14ac:dyDescent="0.25">
      <c r="A1" s="128"/>
      <c r="B1" s="129"/>
      <c r="C1" s="129"/>
      <c r="D1" s="129"/>
      <c r="E1" s="129"/>
      <c r="F1" s="640" t="s">
        <v>456</v>
      </c>
      <c r="G1" s="640"/>
      <c r="H1" s="640"/>
      <c r="I1" s="640"/>
      <c r="J1" s="640"/>
      <c r="K1" s="640"/>
      <c r="L1" s="640"/>
      <c r="M1" s="640"/>
      <c r="N1" s="640"/>
      <c r="O1" s="640"/>
      <c r="P1" s="640"/>
      <c r="Q1" s="640"/>
      <c r="R1" s="640"/>
      <c r="S1" s="640"/>
      <c r="T1" s="640"/>
      <c r="U1" s="215" t="s">
        <v>446</v>
      </c>
    </row>
    <row r="2" spans="1:48" ht="15.75" x14ac:dyDescent="0.25">
      <c r="A2" s="130"/>
      <c r="B2" s="131"/>
      <c r="C2" s="131"/>
      <c r="D2" s="131"/>
      <c r="E2" s="131"/>
      <c r="F2" s="640"/>
      <c r="G2" s="640"/>
      <c r="H2" s="640"/>
      <c r="I2" s="640"/>
      <c r="J2" s="640"/>
      <c r="K2" s="640"/>
      <c r="L2" s="640"/>
      <c r="M2" s="640"/>
      <c r="N2" s="640"/>
      <c r="O2" s="640"/>
      <c r="P2" s="640"/>
      <c r="Q2" s="640"/>
      <c r="R2" s="640"/>
      <c r="S2" s="640"/>
      <c r="T2" s="640"/>
      <c r="U2" s="216" t="s">
        <v>490</v>
      </c>
    </row>
    <row r="3" spans="1:48" ht="16.5" thickBot="1" x14ac:dyDescent="0.3">
      <c r="A3" s="132"/>
      <c r="B3" s="133"/>
      <c r="C3" s="133"/>
      <c r="D3" s="133"/>
      <c r="E3" s="133"/>
      <c r="F3" s="640"/>
      <c r="G3" s="640"/>
      <c r="H3" s="640"/>
      <c r="I3" s="640"/>
      <c r="J3" s="640"/>
      <c r="K3" s="640"/>
      <c r="L3" s="640"/>
      <c r="M3" s="640"/>
      <c r="N3" s="640"/>
      <c r="O3" s="640"/>
      <c r="P3" s="640"/>
      <c r="Q3" s="640"/>
      <c r="R3" s="640"/>
      <c r="S3" s="640"/>
      <c r="T3" s="640"/>
      <c r="U3" s="217" t="s">
        <v>542</v>
      </c>
    </row>
    <row r="4" spans="1:48" ht="15" customHeight="1" thickTop="1" thickBot="1" x14ac:dyDescent="0.3">
      <c r="A4" s="690" t="s">
        <v>10</v>
      </c>
      <c r="B4" s="693" t="s">
        <v>143</v>
      </c>
      <c r="C4" s="690" t="s">
        <v>144</v>
      </c>
      <c r="D4" s="693" t="s">
        <v>478</v>
      </c>
      <c r="E4" s="692" t="s">
        <v>0</v>
      </c>
      <c r="F4" s="693" t="s">
        <v>147</v>
      </c>
      <c r="G4" s="694" t="s">
        <v>1</v>
      </c>
      <c r="H4" s="696" t="s">
        <v>2</v>
      </c>
      <c r="I4" s="698" t="s">
        <v>489</v>
      </c>
      <c r="J4" s="698"/>
      <c r="K4" s="698"/>
      <c r="L4" s="685" t="s">
        <v>3</v>
      </c>
      <c r="M4" s="698" t="s">
        <v>4</v>
      </c>
      <c r="N4" s="698"/>
      <c r="O4" s="698"/>
      <c r="P4" s="685" t="s">
        <v>11</v>
      </c>
      <c r="Q4" s="686" t="s">
        <v>372</v>
      </c>
      <c r="R4" s="685" t="s">
        <v>5</v>
      </c>
      <c r="S4" s="685" t="s">
        <v>6</v>
      </c>
      <c r="T4" s="685" t="s">
        <v>350</v>
      </c>
      <c r="U4" s="683" t="s">
        <v>445</v>
      </c>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ht="84" customHeight="1" thickTop="1" x14ac:dyDescent="0.25">
      <c r="A5" s="691"/>
      <c r="B5" s="699"/>
      <c r="C5" s="691"/>
      <c r="D5" s="699"/>
      <c r="E5" s="693"/>
      <c r="F5" s="699"/>
      <c r="G5" s="695"/>
      <c r="H5" s="697"/>
      <c r="I5" s="75" t="s">
        <v>7</v>
      </c>
      <c r="J5" s="75" t="s">
        <v>8</v>
      </c>
      <c r="K5" s="75" t="s">
        <v>9</v>
      </c>
      <c r="L5" s="686"/>
      <c r="M5" s="75" t="s">
        <v>7</v>
      </c>
      <c r="N5" s="75" t="s">
        <v>8</v>
      </c>
      <c r="O5" s="75" t="s">
        <v>9</v>
      </c>
      <c r="P5" s="686"/>
      <c r="Q5" s="689"/>
      <c r="R5" s="686"/>
      <c r="S5" s="686"/>
      <c r="T5" s="686"/>
      <c r="U5" s="684"/>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x14ac:dyDescent="0.25">
      <c r="A6" t="s">
        <v>94</v>
      </c>
    </row>
  </sheetData>
  <mergeCells count="18">
    <mergeCell ref="F1:T3"/>
    <mergeCell ref="A4:A5"/>
    <mergeCell ref="B4:B5"/>
    <mergeCell ref="C4:C5"/>
    <mergeCell ref="D4:D5"/>
    <mergeCell ref="E4:E5"/>
    <mergeCell ref="F4:F5"/>
    <mergeCell ref="G4:G5"/>
    <mergeCell ref="H4:H5"/>
    <mergeCell ref="I4:K4"/>
    <mergeCell ref="T4:T5"/>
    <mergeCell ref="U4:U5"/>
    <mergeCell ref="L4:L5"/>
    <mergeCell ref="M4:O4"/>
    <mergeCell ref="P4:P5"/>
    <mergeCell ref="Q4:Q5"/>
    <mergeCell ref="R4:R5"/>
    <mergeCell ref="S4:S5"/>
  </mergeCells>
  <hyperlinks>
    <hyperlink ref="J5" location="'Estructura de Riesgos FP'!F3" display="Impacto"/>
    <hyperlink ref="I5" location="'Estructura de Riesgos FP'!E3" display="Probabilidad"/>
    <hyperlink ref="N5" location="'Estructura de Riesgos FP'!F3" display="Impacto"/>
    <hyperlink ref="M5" location="'Estructura de Riesgos FP'!E3" display="Probabilidad"/>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B16" sqref="B16"/>
    </sheetView>
  </sheetViews>
  <sheetFormatPr baseColWidth="10" defaultRowHeight="15" x14ac:dyDescent="0.25"/>
  <cols>
    <col min="2" max="2" width="47.140625" bestFit="1" customWidth="1"/>
    <col min="3" max="3" width="58.28515625" customWidth="1"/>
    <col min="4" max="4" width="27" bestFit="1" customWidth="1"/>
  </cols>
  <sheetData>
    <row r="2" spans="2:4" x14ac:dyDescent="0.25">
      <c r="B2" s="460" t="s">
        <v>607</v>
      </c>
      <c r="C2" s="460" t="s">
        <v>608</v>
      </c>
    </row>
    <row r="3" spans="2:4" x14ac:dyDescent="0.25">
      <c r="B3" t="s">
        <v>606</v>
      </c>
      <c r="C3" t="s">
        <v>612</v>
      </c>
    </row>
    <row r="4" spans="2:4" x14ac:dyDescent="0.25">
      <c r="B4" t="s">
        <v>609</v>
      </c>
      <c r="C4" t="s">
        <v>611</v>
      </c>
      <c r="D4" t="s">
        <v>613</v>
      </c>
    </row>
    <row r="5" spans="2:4" x14ac:dyDescent="0.25">
      <c r="B5" t="s">
        <v>610</v>
      </c>
      <c r="C5" t="s">
        <v>611</v>
      </c>
      <c r="D5" t="s">
        <v>613</v>
      </c>
    </row>
    <row r="8" spans="2:4" x14ac:dyDescent="0.25">
      <c r="B8" s="460" t="s">
        <v>614</v>
      </c>
    </row>
    <row r="9" spans="2:4" x14ac:dyDescent="0.25">
      <c r="B9" t="s">
        <v>615</v>
      </c>
      <c r="C9" t="s">
        <v>619</v>
      </c>
    </row>
    <row r="11" spans="2:4" x14ac:dyDescent="0.25">
      <c r="B11" s="460" t="s">
        <v>616</v>
      </c>
    </row>
    <row r="12" spans="2:4" x14ac:dyDescent="0.25">
      <c r="B12" t="s">
        <v>615</v>
      </c>
      <c r="C12" t="s">
        <v>617</v>
      </c>
    </row>
    <row r="13" spans="2:4" x14ac:dyDescent="0.25">
      <c r="C13" t="s">
        <v>620</v>
      </c>
    </row>
    <row r="14" spans="2:4" x14ac:dyDescent="0.25">
      <c r="C14" t="s">
        <v>618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Hoja2</vt:lpstr>
      <vt:lpstr>Mapa Riesgo Institucional</vt:lpstr>
      <vt:lpstr>Oportunidades Institucional</vt:lpstr>
      <vt:lpstr>Hoja1</vt:lpstr>
      <vt:lpstr>Hoja3</vt:lpstr>
      <vt:lpstr>'Mapa Riesgo Institucional'!Área_de_impresión</vt:lpstr>
      <vt:lpstr>'Oportunidades Institucional'!Área_de_impresión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dc:title>
  <dc:creator>Alexander Hernandez Zorro;Oficina de Gestión de Tecnología Informática y de Telecomunicaciones</dc:creator>
  <cp:keywords>Mapa de riesgo</cp:keywords>
  <cp:lastModifiedBy>Jefe Planeación</cp:lastModifiedBy>
  <cp:lastPrinted>2020-01-31T22:36:51Z</cp:lastPrinted>
  <dcterms:created xsi:type="dcterms:W3CDTF">2017-05-09T14:17:41Z</dcterms:created>
  <dcterms:modified xsi:type="dcterms:W3CDTF">2023-01-31T16:31:28Z</dcterms:modified>
</cp:coreProperties>
</file>